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5" activeTab="7"/>
  </bookViews>
  <sheets>
    <sheet name="Important" sheetId="1" r:id="rId1"/>
    <sheet name="Week SetUp" sheetId="2" r:id="rId2"/>
    <sheet name="Boys Si Main Draw Sign-in sheet" sheetId="3" r:id="rId3"/>
    <sheet name="Boys Si Main Draw Prep" sheetId="4" r:id="rId4"/>
    <sheet name="Boys Si Main 16" sheetId="5" r:id="rId5"/>
    <sheet name="ΑΓΟΡΙΑ 14 ΕΤΩΝ" sheetId="6" r:id="rId6"/>
    <sheet name="ΑΓΟΡΙΑ 16 ΕΤΩΝ" sheetId="7" r:id="rId7"/>
    <sheet name="ΚΟΡΙΤΣΙΑ 14 ΕΤΩΝ" sheetId="8" r:id="rId8"/>
    <sheet name="ΚΟΡΙΤΣΙΑ 16 ΕΤΩΝ" sheetId="9" r:id="rId9"/>
    <sheet name="Girls Si Main Draw Prep" sheetId="10" r:id="rId10"/>
    <sheet name="Girls Si Main 16" sheetId="11" r:id="rId11"/>
    <sheet name="Boys Si Qual Sign-in sheet" sheetId="12" r:id="rId12"/>
    <sheet name="Boys Si Qual Draw Prep" sheetId="13" r:id="rId13"/>
    <sheet name="Boys Si Qual 32&gt;4" sheetId="14" r:id="rId14"/>
    <sheet name="Girls Si Qual Sign-in sheet" sheetId="15" r:id="rId15"/>
    <sheet name="Girls Si Qual Draw Prep" sheetId="16" r:id="rId16"/>
    <sheet name="Girls Si Qual 32&gt;4" sheetId="17" r:id="rId17"/>
    <sheet name="Girls Si Qual 32&gt;8" sheetId="18" r:id="rId18"/>
    <sheet name="Plr List for OofP" sheetId="19" r:id="rId19"/>
    <sheet name="OofP 4 cts" sheetId="20" r:id="rId20"/>
    <sheet name="OofP 8 cts" sheetId="21" r:id="rId21"/>
    <sheet name="Practice Cts" sheetId="22" r:id="rId22"/>
    <sheet name="Boys Si LL List" sheetId="23" r:id="rId23"/>
    <sheet name="Girls Si LL List" sheetId="24" r:id="rId24"/>
    <sheet name="Boys Si Alt List" sheetId="25" r:id="rId25"/>
    <sheet name="Girls Si Alt List" sheetId="26" r:id="rId26"/>
    <sheet name="Boys Do Alt List" sheetId="27" r:id="rId27"/>
    <sheet name="Girls Do Alt List" sheetId="28" r:id="rId28"/>
  </sheets>
  <externalReferences>
    <externalReference r:id="rId31"/>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6">'Boys Do Alt List'!$A$1:$G$39</definedName>
    <definedName name="_xlnm.Print_Area" localSheetId="24">'Boys Si Alt List'!$A$1:$G$39</definedName>
    <definedName name="_xlnm.Print_Area" localSheetId="22">'Boys Si LL List'!$A$1:$G$39</definedName>
    <definedName name="_xlnm.Print_Area" localSheetId="4">'Boys Si Main 16'!$A$1:$Q$79</definedName>
    <definedName name="_xlnm.Print_Area" localSheetId="2">'Boys Si Main Draw Sign-in sheet'!$A$1:$R$135</definedName>
    <definedName name="_xlnm.Print_Area" localSheetId="13">'Boys Si Qual 32&gt;4'!$A$1:$Q$79</definedName>
    <definedName name="_xlnm.Print_Area" localSheetId="11">'Boys Si Qual Sign-in sheet'!$A$1:$R$207</definedName>
    <definedName name="_xlnm.Print_Area" localSheetId="27">'Girls Do Alt List'!$A$1:$G$39</definedName>
    <definedName name="_xlnm.Print_Area" localSheetId="25">'Girls Si Alt List'!$A$1:$G$39</definedName>
    <definedName name="_xlnm.Print_Area" localSheetId="23">'Girls Si LL List'!$A$1:$G$39</definedName>
    <definedName name="_xlnm.Print_Area" localSheetId="10">'Girls Si Main 16'!$A$1:$Q$79</definedName>
    <definedName name="_xlnm.Print_Area" localSheetId="16">'Girls Si Qual 32&gt;4'!$A$1:$Q$79</definedName>
    <definedName name="_xlnm.Print_Area" localSheetId="17">'Girls Si Qual 32&gt;8'!$A$1:$Q$79</definedName>
    <definedName name="_xlnm.Print_Area" localSheetId="14">'Girls Si Qual Sign-in sheet'!$A$1:$R$207</definedName>
    <definedName name="_xlnm.Print_Area" localSheetId="19">'OofP 4 cts'!$A$2:$E$51</definedName>
    <definedName name="_xlnm.Print_Area" localSheetId="20">'OofP 8 cts'!$A$1:$I$51</definedName>
    <definedName name="_xlnm.Print_Area" localSheetId="18">'Plr List for OofP'!$A$1:$D$262</definedName>
    <definedName name="_xlnm.Print_Area" localSheetId="21">'Practice Cts'!$A$2:$I$34</definedName>
    <definedName name="_xlnm.Print_Area" localSheetId="5">'ΑΓΟΡΙΑ 14 ΕΤΩΝ'!$A$1:$Q$79</definedName>
    <definedName name="_xlnm.Print_Area" localSheetId="6">'ΑΓΟΡΙΑ 16 ΕΤΩΝ'!$A$1:$Q$79</definedName>
    <definedName name="_xlnm.Print_Area" localSheetId="7">'ΚΟΡΙΤΣΙΑ 14 ΕΤΩΝ'!$A$1:$Q$79</definedName>
    <definedName name="_xlnm.Print_Area" localSheetId="8">'ΚΟΡΙΤΣΙΑ 16 ΕΤΩΝ'!$A$1:$Q$79</definedName>
    <definedName name="_xlnm.Print_Titles" localSheetId="3">'Boys Si Main Draw Prep'!$1:$6</definedName>
    <definedName name="_xlnm.Print_Titles" localSheetId="2">'Boys Si Main Draw Sign-in sheet'!$1:$7</definedName>
    <definedName name="_xlnm.Print_Titles" localSheetId="12">'Boys Si Qual Draw Prep'!$1:$6</definedName>
    <definedName name="_xlnm.Print_Titles" localSheetId="11">'Boys Si Qual Sign-in sheet'!$1:$7</definedName>
    <definedName name="_xlnm.Print_Titles" localSheetId="9">'Girls Si Main Draw Prep'!$1:$6</definedName>
    <definedName name="_xlnm.Print_Titles" localSheetId="15">'Girls Si Qual Draw Prep'!$1:$6</definedName>
    <definedName name="_xlnm.Print_Titles" localSheetId="14">'Girls Si Qual Sign-in sheet'!$1:$7</definedName>
    <definedName name="_xlnm.Print_Titles" localSheetId="18">'Plr List for OofP'!$1:$6</definedName>
  </definedNames>
  <calcPr fullCalcOnLoad="1" iterate="1" iterateCount="100" iterateDelta="0.001"/>
</workbook>
</file>

<file path=xl/comments10.xml><?xml version="1.0" encoding="utf-8"?>
<comments xmlns="http://schemas.openxmlformats.org/spreadsheetml/2006/main">
  <authors>
    <author>Anders Wennberg</author>
  </authors>
  <commentList>
    <comment ref="R6" authorId="0">
      <text>
        <r>
          <rPr>
            <b/>
            <sz val="8"/>
            <color indexed="8"/>
            <rFont val="Tahoma"/>
            <family val="0"/>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1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13.xml><?xml version="1.0" encoding="utf-8"?>
<comments xmlns="http://schemas.openxmlformats.org/spreadsheetml/2006/main">
  <authors>
    <author>Anders Wennberg</author>
  </authors>
  <commentList>
    <comment ref="O6"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 ref="R6" authorId="0">
      <text>
        <r>
          <rPr>
            <b/>
            <sz val="8"/>
            <color indexed="8"/>
            <rFont val="Tahoma"/>
            <family val="0"/>
          </rPr>
          <t>When the seeding list is ready: fill in Seed position 1,2,3,4,…
Leave blank for unseeded players</t>
        </r>
      </text>
    </comment>
  </commentList>
</comments>
</file>

<file path=xl/comments1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16.xml><?xml version="1.0" encoding="utf-8"?>
<comments xmlns="http://schemas.openxmlformats.org/spreadsheetml/2006/main">
  <authors>
    <author>Anders Wennberg</author>
  </authors>
  <commentList>
    <comment ref="O6"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 ref="R6" authorId="0">
      <text>
        <r>
          <rPr>
            <b/>
            <sz val="8"/>
            <color indexed="8"/>
            <rFont val="Tahoma"/>
            <family val="0"/>
          </rPr>
          <t>When the seeding list is ready: fill in Seed position 1,2,3,4,…
Leave blank for unseeded players</t>
        </r>
      </text>
    </comment>
  </commentList>
</comments>
</file>

<file path=xl/comments17.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18.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4.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<sst xmlns="http://schemas.openxmlformats.org/spreadsheetml/2006/main" count="1541" uniqueCount="383">
  <si>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</si>
  <si>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</si>
  <si>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</si>
  <si>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</si>
  <si>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</si>
  <si>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</si>
  <si>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</si>
  <si>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</si>
  <si>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</si>
  <si>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Family name</t>
  </si>
  <si>
    <t>First name</t>
  </si>
  <si>
    <t>Umpire</t>
  </si>
  <si>
    <t>Signature</t>
  </si>
  <si>
    <t>Other</t>
  </si>
  <si>
    <t>PLAYER LIST</t>
  </si>
  <si>
    <t>Line</t>
  </si>
  <si>
    <t>BOYS SINGLES MAIN DRAW SIGN-IN</t>
  </si>
  <si>
    <t>ITF Referee's signature</t>
  </si>
  <si>
    <t>Sign-in deadline:</t>
  </si>
  <si>
    <t>Player signature</t>
  </si>
  <si>
    <t>Player hotel or
Contact number</t>
  </si>
  <si>
    <t>On Acc.List
Y/N</t>
  </si>
  <si>
    <t>ITF18
Rank</t>
  </si>
  <si>
    <t>Pro-
Rank</t>
  </si>
  <si>
    <t>Accept status</t>
  </si>
  <si>
    <t>Seed
Pos</t>
  </si>
  <si>
    <t>Draw chip number</t>
  </si>
  <si>
    <t>BOYS SINGLES MAIN DRAW</t>
  </si>
  <si>
    <t>PREPARATION LIST</t>
  </si>
  <si>
    <t>DO NO DELETE THIS PAGE IF YOU ARE USING LINK-IN'S TO THE DRAW</t>
  </si>
  <si>
    <t>On
Accept. list
Yes</t>
  </si>
  <si>
    <t>Signed-in
Yes</t>
  </si>
  <si>
    <t>ITF 18
Ranking</t>
  </si>
  <si>
    <t>Pro-
Ranking</t>
  </si>
  <si>
    <t>Other ordering</t>
  </si>
  <si>
    <t>Seed Sort</t>
  </si>
  <si>
    <t>Display
ranking
ITF 18</t>
  </si>
  <si>
    <t>AccSort</t>
  </si>
  <si>
    <t>Seed
Position</t>
  </si>
  <si>
    <t>CU</t>
  </si>
  <si>
    <t>St.</t>
  </si>
  <si>
    <t>Seed</t>
  </si>
  <si>
    <t>#</t>
  </si>
  <si>
    <t>Alternates</t>
  </si>
  <si>
    <t>1</t>
  </si>
  <si>
    <t>2</t>
  </si>
  <si>
    <t>3</t>
  </si>
  <si>
    <t>4</t>
  </si>
  <si>
    <t>5</t>
  </si>
  <si>
    <t>6</t>
  </si>
  <si>
    <t>Top seed</t>
  </si>
  <si>
    <t>7</t>
  </si>
  <si>
    <t>Last seed</t>
  </si>
  <si>
    <t>8</t>
  </si>
  <si>
    <t>9</t>
  </si>
  <si>
    <t>10</t>
  </si>
  <si>
    <t>11</t>
  </si>
  <si>
    <t>12</t>
  </si>
  <si>
    <t>13</t>
  </si>
  <si>
    <t>14</t>
  </si>
  <si>
    <t>15</t>
  </si>
  <si>
    <t>16</t>
  </si>
  <si>
    <t>Lucky Losers</t>
  </si>
  <si>
    <t>GIRLS SINGLES MAIN DRAW</t>
  </si>
  <si>
    <t>On
Accept. List
Yes</t>
  </si>
  <si>
    <t>Criterium
Sort</t>
  </si>
  <si>
    <t>BOYS SINGLES QUALIFYING SIGN-IN</t>
  </si>
  <si>
    <t>On
Acc.List
Yes</t>
  </si>
  <si>
    <t>BOYS SINGLES QUALIFYING</t>
  </si>
  <si>
    <t>On
Accept.List
Yes</t>
  </si>
  <si>
    <t>GIRLS SINGLES QUALIFYING SIGN-IN</t>
  </si>
  <si>
    <t>On
Acc:List
Yes</t>
  </si>
  <si>
    <t>GIRLS SINGLES QUALIFYING</t>
  </si>
  <si>
    <t>Day, Date</t>
  </si>
  <si>
    <t>Court 1</t>
  </si>
  <si>
    <t>Court 2</t>
  </si>
  <si>
    <t>Court 3</t>
  </si>
  <si>
    <t>Court 4</t>
  </si>
  <si>
    <t>Starting at</t>
  </si>
  <si>
    <t>1st Match</t>
  </si>
  <si>
    <t>vs.</t>
  </si>
  <si>
    <t>Followed by</t>
  </si>
  <si>
    <t>2nd Match</t>
  </si>
  <si>
    <t>3rd Match</t>
  </si>
  <si>
    <t>4th Match</t>
  </si>
  <si>
    <t>5th Match</t>
  </si>
  <si>
    <t>6th Match</t>
  </si>
  <si>
    <t>Last match on any court may be moved</t>
  </si>
  <si>
    <t>Order of Play released</t>
  </si>
  <si>
    <t>Singles Lucky Losers sign-in before:</t>
  </si>
  <si>
    <t>Doubles Alternates sign-in before:</t>
  </si>
  <si>
    <t>08.00</t>
  </si>
  <si>
    <t>08.30</t>
  </si>
  <si>
    <t>09.00</t>
  </si>
  <si>
    <t>09.30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</si>
  <si>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</si>
  <si>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</si>
  <si>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</si>
  <si>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</si>
  <si>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</si>
  <si>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</si>
  <si>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</si>
  <si>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</si>
  <si>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</si>
  <si>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</si>
  <si>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</si>
  <si>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</si>
  <si>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</si>
  <si>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</si>
  <si>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</si>
  <si>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</si>
  <si>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</si>
  <si>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</si>
  <si>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</si>
  <si>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</si>
  <si>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</si>
  <si>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</si>
  <si>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Priorities for practice courts</t>
  </si>
  <si>
    <t>1. Morning hours: Players scheduled for 1st match; 2. Players playing a) singles, b) doubles today; 3. Other Players still in draw.</t>
  </si>
  <si>
    <t>SIGN-IN</t>
  </si>
  <si>
    <t>Lost in round</t>
  </si>
  <si>
    <t>Ranking</t>
  </si>
  <si>
    <t>Lucky Loser number</t>
  </si>
  <si>
    <t>Sign-in list closed</t>
  </si>
  <si>
    <t>Acceptance priority/
method</t>
  </si>
  <si>
    <t>Alternate number</t>
  </si>
  <si>
    <t>BOYS SINGLES LUCKY LOSERS</t>
  </si>
  <si>
    <t>GIRLS SINGLES LUCKY LOSERS</t>
  </si>
  <si>
    <t>BOYS SINGLES ALTERNATES</t>
  </si>
  <si>
    <t>GIRLS SINGLES ALTERNATES</t>
  </si>
  <si>
    <t>BOYS DOUBLES ALTERNATES</t>
  </si>
  <si>
    <t>GIRLS DOUBLES ALTERNATES</t>
  </si>
  <si>
    <t>IMPORTANT ABOUT DATES AND NAMES</t>
  </si>
  <si>
    <t>NEXT: Go to Week SetUp</t>
  </si>
  <si>
    <t>www.tennisofficial.com</t>
  </si>
  <si>
    <t xml:space="preserve">Download from: </t>
  </si>
  <si>
    <t>ITF Junior Circuit 2004</t>
  </si>
  <si>
    <t>Copyright © ITF Limited, trading as the International Tennis Federation, 2004</t>
  </si>
  <si>
    <t>Over 18</t>
  </si>
  <si>
    <t>Under 13</t>
  </si>
  <si>
    <t>FOR OofP</t>
  </si>
  <si>
    <t>Do not delete or hide the red cells below</t>
  </si>
  <si>
    <t>Seed
Ranking</t>
  </si>
  <si>
    <t>2004 v1.2</t>
  </si>
  <si>
    <t>Ημερομηνία</t>
  </si>
  <si>
    <t>Σύλλογος</t>
  </si>
  <si>
    <t>Πόλη</t>
  </si>
  <si>
    <t>Επιδιαιτητής</t>
  </si>
  <si>
    <t>Επιδιατητής</t>
  </si>
  <si>
    <t>Τουρνουά</t>
  </si>
  <si>
    <t>Επίθετο</t>
  </si>
  <si>
    <t>Όνομα</t>
  </si>
  <si>
    <t>Ημέρα</t>
  </si>
  <si>
    <t>Ώρα</t>
  </si>
  <si>
    <t>Βαθμοί</t>
  </si>
  <si>
    <t>2ος Γύρος</t>
  </si>
  <si>
    <t>Ημιτελικοί</t>
  </si>
  <si>
    <t>Τελικός</t>
  </si>
  <si>
    <t>Νικητής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</si>
  <si>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</si>
  <si>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</si>
  <si>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</si>
  <si>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</si>
  <si>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</si>
  <si>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</si>
  <si>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</si>
  <si>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</si>
  <si>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</si>
  <si>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</si>
  <si>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</si>
  <si>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</si>
  <si>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</si>
  <si>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Τελικός Γύρος</t>
  </si>
  <si>
    <t>Προκρίνονται</t>
  </si>
  <si>
    <t>ΚΥΡΙΩΣ ΤΑΜΠΛΟ</t>
  </si>
  <si>
    <t>ΚΟΡΙΤΣΙΑ</t>
  </si>
  <si>
    <t>ΠΡΟΚΡΙΜΑΤΙΚΑ</t>
  </si>
  <si>
    <t>ΠΡΟΓΡΑΜΜΑ ΑΓΩΝΩΝ</t>
  </si>
  <si>
    <t>ΓΗΠΕΔΟ</t>
  </si>
  <si>
    <t>Έναρξη στις</t>
  </si>
  <si>
    <t>OΧΙ ΠΡΙΝ</t>
  </si>
  <si>
    <t>Ανακοινώθηκε</t>
  </si>
  <si>
    <t>ΓΗΠΕΔΑ ΠΡΟΠΟΝΗΣΗΣ</t>
  </si>
  <si>
    <t>Έναρξη</t>
  </si>
  <si>
    <t/>
  </si>
  <si>
    <t>ΜΟΥΡΤΖΙΟΣ  ΧΡΗΣΤΟΣ</t>
  </si>
  <si>
    <t>ΝΙΚΗΤΗΣ</t>
  </si>
  <si>
    <t>ΚΟΡΙΤΣΙΑ10</t>
  </si>
  <si>
    <t>ΓΗΠΕΔΟ 1</t>
  </si>
  <si>
    <t>ΓΗΠΕΔΟ 2</t>
  </si>
  <si>
    <t>ΓΗΠΕΔΟ 3</t>
  </si>
  <si>
    <t>ΓΗΠΕΔΟ 4</t>
  </si>
  <si>
    <t>ΓΗΠΕΔΟ 5</t>
  </si>
  <si>
    <t>ΓΗΠΕΔΟ 6</t>
  </si>
  <si>
    <t>ΓΗΠΕΔΟ 7</t>
  </si>
  <si>
    <t>ΓΗΠΕΔΟ 8</t>
  </si>
  <si>
    <t>Κ 13</t>
  </si>
  <si>
    <t>Κ 16</t>
  </si>
  <si>
    <t>23-24 ΣΕΠΤΕΜΒΡΙΟΥ</t>
  </si>
  <si>
    <t>Κ14</t>
  </si>
  <si>
    <t>ΧΡΗΣΤΟΣ ΜΟΥΡΤΖΙΟΣ</t>
  </si>
  <si>
    <t>ΑΓΟΡΙΑ 16</t>
  </si>
  <si>
    <t>Α12</t>
  </si>
  <si>
    <t>ΚΥΡΙΑΚΗ 22-6-08</t>
  </si>
  <si>
    <t>Α10</t>
  </si>
  <si>
    <t>ΑΛΕΞΑΝΔΡΟΣ</t>
  </si>
  <si>
    <t xml:space="preserve">       12.30</t>
  </si>
  <si>
    <t xml:space="preserve">         13.00</t>
  </si>
  <si>
    <t xml:space="preserve">        13.30</t>
  </si>
  <si>
    <t xml:space="preserve">       14.00</t>
  </si>
  <si>
    <t xml:space="preserve">      14.30</t>
  </si>
  <si>
    <t>ΣΑΒΒΑΤΟ</t>
  </si>
  <si>
    <t>8-11-2008</t>
  </si>
  <si>
    <t>1o ΕΝΩΣΙΑΚΟ ΞΑΝΘΗΣ</t>
  </si>
  <si>
    <t>20-21 ΦΕΒΡΟΥΑΡΙΟΥ 2010</t>
  </si>
  <si>
    <t>Ο.Α.ΞΑΝΘΗΣ</t>
  </si>
  <si>
    <t>ΞΑΝΘΗ</t>
  </si>
  <si>
    <t>ΑΓΟΡΙΑ 14</t>
  </si>
  <si>
    <t>ΚΟΡΙΤΣΙΑ 16</t>
  </si>
  <si>
    <t>ΚΟΡΙΤΣΙΑ 14</t>
  </si>
  <si>
    <t>ΠΑΠΑΔΟΠΟΥΛΟΥ</t>
  </si>
  <si>
    <t>ΕΒΕΛΙΝΑ</t>
  </si>
  <si>
    <t>ΤΙΤΑΝΕΣ</t>
  </si>
  <si>
    <t>ΚΕΛΛΗ</t>
  </si>
  <si>
    <t>ΔΕΣΠΟΙΝΑ</t>
  </si>
  <si>
    <t>ΖΑΦΕΙΡΟΠΟΥΛΟΣ</t>
  </si>
  <si>
    <t>ΓΕΩΡΓΙΟΣ</t>
  </si>
  <si>
    <t>Ο.Α.ΑΛΕΞΑΝΔΡΟΥΠΟΛΗΣ</t>
  </si>
  <si>
    <t>ΛΟΙΖΙΔΗΣ</t>
  </si>
  <si>
    <t>ΓΡΗΓΟΡΗΣ</t>
  </si>
  <si>
    <t>ΑΚΙΔΗΣ</t>
  </si>
  <si>
    <t>ΜΗΝΑΣ</t>
  </si>
  <si>
    <t>ΜΕΡΤΖΙΑΝΙΔΗΣ</t>
  </si>
  <si>
    <t>ΓΙΑΝΝΗΣ</t>
  </si>
  <si>
    <t>ΜΕΛΕΛΟΥΔΗ</t>
  </si>
  <si>
    <t>ΜΕΛΙΝΑ</t>
  </si>
  <si>
    <t>ΜΑΚΕΔΟΝΙΚΟΣ</t>
  </si>
  <si>
    <t>ΝΑΛΜΠΑΝΤΗ</t>
  </si>
  <si>
    <t>ΜΑΡΙΑΝΝΑ</t>
  </si>
  <si>
    <t>ΧΑΤΖΗΣΤΟΥΓΙΑΝΝΗΣ</t>
  </si>
  <si>
    <t>ΔΗΜΗΤΡΙΟΣ</t>
  </si>
  <si>
    <t>ΣΑΣΕΡΡΩΝ</t>
  </si>
  <si>
    <t>ΚΑΛΟΓΡΑΙΑΚΗΣ</t>
  </si>
  <si>
    <t>ΣΤΕΦΑΝΟΣ</t>
  </si>
  <si>
    <t>ΠΑΤΡΙΚΙΟΣ</t>
  </si>
  <si>
    <t>ΝΙΚΟΛΑΟΣ</t>
  </si>
  <si>
    <t>ΧΑΛΒΑΤΖΗΣ</t>
  </si>
  <si>
    <t>ΓΑΝΙΚΑ</t>
  </si>
  <si>
    <t>ΕΙΡΗΝΗ-ΑΝΝΑ</t>
  </si>
  <si>
    <t>ΜΟΥΔΟΥΡΗ</t>
  </si>
  <si>
    <t>ΑΝΑΣΤΑΣΙΑ</t>
  </si>
  <si>
    <t>ΤΣΕΝΤΕΜΕΣ</t>
  </si>
  <si>
    <t>ΠΑΝΑΓΙΩΤΗΣ</t>
  </si>
  <si>
    <t>ΣΑΔΡΑΜΑΣ</t>
  </si>
  <si>
    <t>ΚΕΧΑΓΙΑΣ</t>
  </si>
  <si>
    <t>ΓΙΩΡΓΟΣ</t>
  </si>
  <si>
    <t>ΔΡΟΣΟΠΟΥΛΟΣ</t>
  </si>
  <si>
    <t>ΑΝΤΩΝΗΣ</t>
  </si>
  <si>
    <t>ΓΙΑΝΝΑΚΟΥΔΑΚΗ</t>
  </si>
  <si>
    <t>ΙΩΑΝΝΑ</t>
  </si>
  <si>
    <t>ΚΟΥΡΟΥΔΗ</t>
  </si>
  <si>
    <t>ΦΑΝΗ</t>
  </si>
  <si>
    <t>ΑΣΗΜΑΚΟΠΟΥΛΟΣ</t>
  </si>
  <si>
    <t>ΒΑΣΙΛΗΣ</t>
  </si>
  <si>
    <t>ΟΑΞΑΝΘΗΣ</t>
  </si>
  <si>
    <t>ΖΛΑΤΙΝΗΣ</t>
  </si>
  <si>
    <t>ΠΕΝΤΖΟΥΡΙΔΗΣ</t>
  </si>
  <si>
    <t>ΒΑΣΙΛΕΙΟΣ</t>
  </si>
  <si>
    <t>ΚΥΡΠΟΓΛΟΥ</t>
  </si>
  <si>
    <t>ΧΡΗΣΤΟΣ</t>
  </si>
  <si>
    <t>ΙΩΑΝΝΟΥ</t>
  </si>
  <si>
    <t>ΡΑΦΑΗΛ</t>
  </si>
  <si>
    <t>ΜΟΥΡΒΑΤΗΣ</t>
  </si>
  <si>
    <t>ΠΑΡΗΣ</t>
  </si>
  <si>
    <t>ΜΠΑΛΙΔΟΥ</t>
  </si>
  <si>
    <t>ΑΦΡΟΔΙΤΗ</t>
  </si>
  <si>
    <t>ΤΣΑΛΙΚΙΔΟΥ</t>
  </si>
  <si>
    <t>ΕΥΘΥΜΙΑ</t>
  </si>
  <si>
    <t>ΤΣΑΓΓΑΛΙΔΟΥ</t>
  </si>
  <si>
    <t>ΖΩΗ</t>
  </si>
  <si>
    <t>ΝΙΚΟΓΛΟΥ</t>
  </si>
  <si>
    <t>ΚΩΝ/ΝΟΣ</t>
  </si>
  <si>
    <t>ΠΑΝΘΡΑΚΙΚΟΣ</t>
  </si>
  <si>
    <t>ΕΛΕΥΘΕΡΙΑΔΗΣ</t>
  </si>
  <si>
    <t>ΠΕΤΡΟΣ</t>
  </si>
  <si>
    <t>ΜΑΥΡΟΥΔΗΣ</t>
  </si>
  <si>
    <t>ΔΕΛΤΣΟΥ</t>
  </si>
  <si>
    <t>ΞΑΝΘΙΠΗ</t>
  </si>
  <si>
    <t>ΠΑΠΑΝΙΚΟΛΑΟΥ</t>
  </si>
  <si>
    <t>ΝΕΡΑΤΖΙΑ</t>
  </si>
  <si>
    <t>ΣΑΜΑΡΑ</t>
  </si>
  <si>
    <t>ΕΛΕΝΗ</t>
  </si>
  <si>
    <t>ΣΑΠΟΥΝΑΚΗ</t>
  </si>
  <si>
    <t>ΣΕΡΡΑΙΚΟΣ</t>
  </si>
  <si>
    <t>ΚΥΡΙΑΚΟΥ</t>
  </si>
  <si>
    <t>ΔΗΜΗΤΡΑ</t>
  </si>
  <si>
    <t>ΤΣΕΡΠΙΣΤΑΛΗ</t>
  </si>
  <si>
    <t>ΜΙΡΕΛΑ</t>
  </si>
  <si>
    <t>ΡΑΠΤΗΣ</t>
  </si>
  <si>
    <t>ΔΗΜΟΣ</t>
  </si>
  <si>
    <t>ΑΟΑΚΑΒΑΛΑΣ</t>
  </si>
  <si>
    <t>ΓΕΩΡΓΑΛΗΣ</t>
  </si>
  <si>
    <t>ΧΑΡΗΣ</t>
  </si>
  <si>
    <t>ΜΠΑΝΤΙΚΟΣ</t>
  </si>
  <si>
    <t>ΒΑΓΓΕΛΗΣ</t>
  </si>
  <si>
    <t>ΜΠΕΙΚΑΚΗΣ</t>
  </si>
  <si>
    <t>ΒΑΣΙΛΟΥΔΗ</t>
  </si>
  <si>
    <t>ΑΝΝΑ</t>
  </si>
  <si>
    <t>ΑΜΟΙΡΙΔΟΥ</t>
  </si>
  <si>
    <t>ΑΣΠΑ</t>
  </si>
  <si>
    <t>ΔΑΛΑΚΗΣ</t>
  </si>
  <si>
    <t>ΜΙΧΑΛΗΣ</t>
  </si>
  <si>
    <t>ΙΩΑΝΝΙΔΟΥ</t>
  </si>
  <si>
    <t>ΕΡΙΦΥΛΗ</t>
  </si>
  <si>
    <t>ΡΟΙΔΟΣ</t>
  </si>
  <si>
    <t>ΠΑΠΑΝΑΓΙΩΤΟΥ</t>
  </si>
  <si>
    <t>ΤΣΑΓΚΑΡΑΚΗΣ</t>
  </si>
  <si>
    <t>ΗΛΙΑΣ</t>
  </si>
  <si>
    <t>ΚΑΛΤΣΙΑΤΟΥ</t>
  </si>
  <si>
    <t>ΚΙΜΟΓΛΟΥ</t>
  </si>
  <si>
    <t>ΕΛΕΝΑ</t>
  </si>
  <si>
    <t>ΡΕΙΖΗΣ</t>
  </si>
  <si>
    <t>ΝΙΚΟΣ</t>
  </si>
  <si>
    <t>ΛΑΙΟΣ</t>
  </si>
  <si>
    <t>ΧΡΥΣΟΣΤΟΜΟΣ</t>
  </si>
  <si>
    <t>ΠΑΠΑ-ΤΖΑΝΕΤΟΥ</t>
  </si>
  <si>
    <t>ΑΛΕΞΑΝΔΡΑ</t>
  </si>
  <si>
    <t>ΓΟΥΔΑ</t>
  </si>
  <si>
    <t>ΕΥΑΓΓΕΛΙΑ</t>
  </si>
  <si>
    <t>ΚΑΝΤΑ</t>
  </si>
  <si>
    <t>ΠΑΠΑΠΟΣΤΟΛΟΥ</t>
  </si>
  <si>
    <t>ΜΑΡΙΑ</t>
  </si>
  <si>
    <t>ΛΑΠΠΑ</t>
  </si>
  <si>
    <t>ΑΙΚΑΤΕΡΙΝΗ</t>
  </si>
  <si>
    <t>ΠΑΛΑΖΗ</t>
  </si>
  <si>
    <t>ΝΙΚΗ</t>
  </si>
  <si>
    <t>ΠΑΛΑΖΗΣ</t>
  </si>
  <si>
    <t>ΘΕΟΔΩΡΟΣ</t>
  </si>
  <si>
    <t>ΣΕΡΑΙΚΟΣ</t>
  </si>
  <si>
    <t>ΚΑΙΑΦΑΣ</t>
  </si>
  <si>
    <t>ΠΥΡΚΑΣ</t>
  </si>
  <si>
    <t>ΕΥΑΓΓΕΛΟΣ</t>
  </si>
  <si>
    <t>ΧΡΥΣΟΥΠΟΛΗ</t>
  </si>
  <si>
    <t>ΒΥΕ</t>
  </si>
  <si>
    <t>R</t>
  </si>
  <si>
    <t>20-21/2/2010</t>
  </si>
  <si>
    <t>1ο ΕΝΩΣΙΑΚΟ ΞΑΝΘΗΣ</t>
  </si>
  <si>
    <t>W/O</t>
  </si>
  <si>
    <t>53 40</t>
  </si>
  <si>
    <t>40 54</t>
  </si>
  <si>
    <t>40 40</t>
  </si>
  <si>
    <t>64 57 (86)</t>
  </si>
  <si>
    <t>24 86 4(75)</t>
  </si>
  <si>
    <t>W/0</t>
  </si>
  <si>
    <t>64 62</t>
  </si>
  <si>
    <t>40 53</t>
  </si>
  <si>
    <t>41 40</t>
  </si>
  <si>
    <t>54 42</t>
  </si>
  <si>
    <t>46 61(86)</t>
  </si>
  <si>
    <t>04 54 4(74)</t>
  </si>
  <si>
    <t>42 35 4(73)</t>
  </si>
  <si>
    <t>ΚΥΡΙΩΣ ΤΑΜΛΟ</t>
  </si>
  <si>
    <t>ΟΑΑΛΕΞ/ΛΗΣ</t>
  </si>
  <si>
    <t>ΠΑΠΑΠΑΝΑΓΙΩΤΟΥ</t>
  </si>
  <si>
    <t>40, 40</t>
  </si>
  <si>
    <t xml:space="preserve">40 40 </t>
  </si>
  <si>
    <t>41 54(71)</t>
  </si>
  <si>
    <t>41 24 4(97)</t>
  </si>
  <si>
    <t>ΧΑΤΖΗΣΤΟΥΓΙΑΝΗΣ</t>
  </si>
  <si>
    <t>36 62 (75)</t>
  </si>
  <si>
    <t>24 42 4(74)</t>
  </si>
  <si>
    <t>24 74 86</t>
  </si>
  <si>
    <t>41 41</t>
  </si>
  <si>
    <t>36 62 (72)</t>
  </si>
  <si>
    <t>42 42</t>
  </si>
  <si>
    <t>42 53</t>
  </si>
  <si>
    <t>24 41 4(75)</t>
  </si>
  <si>
    <t>40 41</t>
  </si>
  <si>
    <t>76(74),26,(47)</t>
  </si>
  <si>
    <t>ΤΣΕΜΕΝΤΕΣ</t>
  </si>
  <si>
    <t>75 60</t>
  </si>
  <si>
    <t xml:space="preserve">      ----</t>
  </si>
  <si>
    <t xml:space="preserve">42 42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</si>
</sst>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 mmm\ yy"/>
    <numFmt numFmtId="186" formatCode="yy/mm/dd"/>
    <numFmt numFmtId="187" formatCode="0.000"/>
    <numFmt numFmtId="188" formatCode="&quot;$&quot;#,##0"/>
    <numFmt numFmtId="189" formatCode="&quot;$&quot;#,##0.00"/>
    <numFmt numFmtId="190" formatCode=";;;"/>
    <numFmt numFmtId="191" formatCode="mm/dd/yy"/>
    <numFmt numFmtId="192" formatCode="&quot;$&quot;#,##0;[Red]\-&quot;$&quot;#,##0"/>
    <numFmt numFmtId="193" formatCode="#,##0.0000"/>
    <numFmt numFmtId="194" formatCode="mmm\-yyyy"/>
    <numFmt numFmtId="195" formatCode="[$-809]dd\ mmmm\ yyyy"/>
    <numFmt numFmtId="196" formatCode="dd/mm/yy"/>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80">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9"/>
      <color indexed="8"/>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i/>
      <sz val="9"/>
      <color indexed="8"/>
      <name val="Arial"/>
      <family val="2"/>
    </font>
    <font>
      <b/>
      <i/>
      <sz val="9"/>
      <name val="Arial"/>
      <family val="0"/>
    </font>
    <font>
      <sz val="7"/>
      <color indexed="10"/>
      <name val="Arial"/>
      <family val="2"/>
    </font>
    <font>
      <b/>
      <sz val="28"/>
      <name val="Arial"/>
      <family val="2"/>
    </font>
    <font>
      <b/>
      <sz val="18"/>
      <name val="Arial"/>
      <family val="2"/>
    </font>
    <font>
      <u val="single"/>
      <sz val="16"/>
      <color indexed="12"/>
      <name val="Arial"/>
      <family val="2"/>
    </font>
    <font>
      <u val="single"/>
      <sz val="6"/>
      <color indexed="12"/>
      <name val="Arial"/>
      <family val="2"/>
    </font>
    <font>
      <sz val="10"/>
      <color indexed="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b/>
      <sz val="10"/>
      <color indexed="10"/>
      <name val="Arial"/>
      <family val="0"/>
    </font>
    <font>
      <sz val="22"/>
      <color indexed="8"/>
      <name val="ITF"/>
      <family val="0"/>
    </font>
    <font>
      <b/>
      <sz val="12"/>
      <color indexed="8"/>
      <name val="Arial"/>
      <family val="0"/>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54">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medium"/>
      <right style="thin"/>
      <top>
        <color indexed="63"/>
      </top>
      <bottom>
        <color indexed="63"/>
      </bottom>
    </border>
    <border>
      <left style="medium"/>
      <right>
        <color indexed="63"/>
      </right>
      <top>
        <color indexed="63"/>
      </top>
      <bottom style="thin"/>
    </border>
    <border>
      <left>
        <color indexed="63"/>
      </left>
      <right style="thin"/>
      <top>
        <color indexed="63"/>
      </top>
      <bottom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 borderId="1" applyNumberFormat="0" applyAlignment="0" applyProtection="0"/>
    <xf numFmtId="0" fontId="63" fillId="9" borderId="2" applyNumberFormat="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4" fillId="15" borderId="3" applyNumberFormat="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16" borderId="0" applyNumberFormat="0" applyBorder="0" applyAlignment="0" applyProtection="0"/>
    <xf numFmtId="0" fontId="70"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1" fillId="4"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4" borderId="1" applyNumberFormat="0" applyFont="0" applyAlignment="0" applyProtection="0"/>
    <xf numFmtId="0" fontId="73" fillId="0" borderId="7" applyNumberFormat="0" applyFill="0" applyAlignment="0" applyProtection="0"/>
    <xf numFmtId="0" fontId="64" fillId="0" borderId="8" applyNumberFormat="0" applyFill="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5" fillId="15" borderId="1" applyNumberFormat="0" applyAlignment="0" applyProtection="0"/>
  </cellStyleXfs>
  <cellXfs count="445">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1"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60" applyFont="1" applyFill="1" applyBorder="1" applyAlignment="1">
      <alignment/>
    </xf>
    <xf numFmtId="0" fontId="18" fillId="15" borderId="0" xfId="60"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0" fontId="20" fillId="15" borderId="0" xfId="0" applyFont="1" applyFill="1" applyAlignment="1">
      <alignmen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8" fillId="0" borderId="16" xfId="0" applyNumberFormat="1" applyFont="1" applyBorder="1" applyAlignment="1">
      <alignment horizontal="left" vertical="center"/>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0" fontId="0" fillId="0" borderId="17" xfId="0" applyBorder="1" applyAlignment="1">
      <alignment vertical="center"/>
    </xf>
    <xf numFmtId="49" fontId="16" fillId="0" borderId="17" xfId="0" applyNumberFormat="1" applyFont="1" applyBorder="1" applyAlignment="1">
      <alignment horizontal="left" vertical="center"/>
    </xf>
    <xf numFmtId="49" fontId="17" fillId="0" borderId="17" xfId="0" applyNumberFormat="1" applyFont="1" applyBorder="1" applyAlignment="1">
      <alignment horizontal="right" vertical="center"/>
    </xf>
    <xf numFmtId="49" fontId="8" fillId="19" borderId="16"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14" fontId="17" fillId="0" borderId="17" xfId="0" applyNumberFormat="1" applyFont="1" applyBorder="1" applyAlignment="1">
      <alignment horizontal="left" vertical="center"/>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13" fillId="0" borderId="0" xfId="0" applyNumberFormat="1" applyFont="1" applyAlignment="1">
      <alignment/>
    </xf>
    <xf numFmtId="49" fontId="0" fillId="0" borderId="0" xfId="0" applyNumberFormat="1" applyFont="1" applyAlignment="1">
      <alignment horizontal="left"/>
    </xf>
    <xf numFmtId="0" fontId="20" fillId="15" borderId="0" xfId="0" applyFont="1" applyFill="1" applyAlignment="1">
      <alignment horizontal="left" vertical="center"/>
    </xf>
    <xf numFmtId="0" fontId="0" fillId="0" borderId="0" xfId="0" applyAlignment="1">
      <alignment wrapText="1"/>
    </xf>
    <xf numFmtId="49" fontId="8" fillId="15" borderId="18" xfId="0" applyNumberFormat="1" applyFont="1" applyFill="1" applyBorder="1" applyAlignment="1">
      <alignment horizontal="center" wrapText="1"/>
    </xf>
    <xf numFmtId="49" fontId="8" fillId="15" borderId="16" xfId="0" applyNumberFormat="1" applyFont="1" applyFill="1" applyBorder="1" applyAlignment="1">
      <alignment horizontal="center" wrapText="1"/>
    </xf>
    <xf numFmtId="49" fontId="8" fillId="15" borderId="19" xfId="0" applyNumberFormat="1" applyFont="1" applyFill="1" applyBorder="1" applyAlignment="1">
      <alignment horizontal="center" vertical="center"/>
    </xf>
    <xf numFmtId="49" fontId="8" fillId="15" borderId="20" xfId="0" applyNumberFormat="1" applyFont="1" applyFill="1" applyBorder="1" applyAlignment="1">
      <alignment horizontal="center" vertical="center"/>
    </xf>
    <xf numFmtId="0" fontId="23" fillId="0" borderId="0" xfId="0" applyFont="1" applyAlignment="1">
      <alignment vertical="center"/>
    </xf>
    <xf numFmtId="0" fontId="16" fillId="0" borderId="2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19" borderId="0" xfId="0" applyFont="1" applyFill="1" applyAlignment="1">
      <alignment horizontal="center"/>
    </xf>
    <xf numFmtId="49" fontId="7" fillId="19"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15" borderId="24" xfId="0" applyNumberFormat="1" applyFont="1" applyFill="1" applyBorder="1" applyAlignment="1">
      <alignment horizontal="left" vertical="center"/>
    </xf>
    <xf numFmtId="49" fontId="15" fillId="15" borderId="25" xfId="0" applyNumberFormat="1" applyFont="1" applyFill="1" applyBorder="1" applyAlignment="1">
      <alignment horizontal="left" vertical="center"/>
    </xf>
    <xf numFmtId="49" fontId="15" fillId="15" borderId="26" xfId="0" applyNumberFormat="1" applyFont="1" applyFill="1" applyBorder="1" applyAlignment="1">
      <alignment horizontal="right" vertical="center"/>
    </xf>
    <xf numFmtId="0" fontId="16" fillId="0" borderId="17" xfId="51" applyNumberFormat="1" applyFont="1" applyBorder="1" applyAlignment="1" applyProtection="1">
      <alignment vertical="center"/>
      <protection locked="0"/>
    </xf>
    <xf numFmtId="49" fontId="17" fillId="0" borderId="12"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27" xfId="0" applyFont="1" applyBorder="1" applyAlignment="1">
      <alignment horizontal="right" vertical="center"/>
    </xf>
    <xf numFmtId="49" fontId="20" fillId="15" borderId="12" xfId="0" applyNumberFormat="1" applyFont="1" applyFill="1" applyBorder="1" applyAlignment="1">
      <alignment vertical="center"/>
    </xf>
    <xf numFmtId="49" fontId="28" fillId="15" borderId="0" xfId="0" applyNumberFormat="1" applyFont="1" applyFill="1" applyAlignment="1">
      <alignment horizontal="left" vertical="center"/>
    </xf>
    <xf numFmtId="49" fontId="28" fillId="0" borderId="12" xfId="0" applyNumberFormat="1" applyFont="1" applyBorder="1" applyAlignment="1">
      <alignment horizontal="left" vertical="center"/>
    </xf>
    <xf numFmtId="49" fontId="28" fillId="0" borderId="0" xfId="0" applyNumberFormat="1" applyFont="1" applyAlignment="1">
      <alignment horizontal="left" vertical="center"/>
    </xf>
    <xf numFmtId="49" fontId="9" fillId="19"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19" borderId="27"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28" xfId="0" applyNumberFormat="1" applyFont="1" applyBorder="1" applyAlignment="1">
      <alignment vertical="center"/>
    </xf>
    <xf numFmtId="49" fontId="13" fillId="0" borderId="17" xfId="0" applyNumberFormat="1" applyFont="1" applyBorder="1" applyAlignment="1">
      <alignment vertical="center"/>
    </xf>
    <xf numFmtId="49" fontId="29" fillId="0" borderId="17" xfId="0" applyNumberFormat="1" applyFont="1" applyBorder="1" applyAlignment="1">
      <alignment vertical="center"/>
    </xf>
    <xf numFmtId="49" fontId="29"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8" xfId="0" applyNumberFormat="1" applyFont="1" applyBorder="1" applyAlignment="1">
      <alignment horizontal="left" vertical="center"/>
    </xf>
    <xf numFmtId="49" fontId="27" fillId="0" borderId="17" xfId="0" applyNumberFormat="1" applyFont="1" applyBorder="1" applyAlignment="1">
      <alignment horizontal="center" vertical="center"/>
    </xf>
    <xf numFmtId="49" fontId="13" fillId="0" borderId="29" xfId="0" applyNumberFormat="1" applyFont="1" applyBorder="1" applyAlignment="1">
      <alignment horizontal="left" vertical="center"/>
    </xf>
    <xf numFmtId="49" fontId="8" fillId="15" borderId="30" xfId="0" applyNumberFormat="1" applyFont="1" applyFill="1" applyBorder="1" applyAlignment="1">
      <alignment horizontal="center" wrapText="1"/>
    </xf>
    <xf numFmtId="49" fontId="8" fillId="15" borderId="20" xfId="0" applyNumberFormat="1" applyFont="1" applyFill="1" applyBorder="1" applyAlignment="1">
      <alignment horizontal="center" wrapText="1"/>
    </xf>
    <xf numFmtId="49" fontId="8" fillId="15" borderId="29" xfId="0" applyNumberFormat="1" applyFont="1" applyFill="1" applyBorder="1" applyAlignment="1">
      <alignment horizontal="center" wrapText="1"/>
    </xf>
    <xf numFmtId="0" fontId="8" fillId="15" borderId="20" xfId="0" applyFont="1" applyFill="1" applyBorder="1" applyAlignment="1">
      <alignment horizontal="center" wrapText="1"/>
    </xf>
    <xf numFmtId="49" fontId="8" fillId="20" borderId="29" xfId="0" applyNumberFormat="1" applyFont="1" applyFill="1" applyBorder="1" applyAlignment="1">
      <alignment horizontal="center" wrapText="1"/>
    </xf>
    <xf numFmtId="49" fontId="8" fillId="20" borderId="20" xfId="0" applyNumberFormat="1" applyFont="1" applyFill="1" applyBorder="1" applyAlignment="1">
      <alignment horizontal="center" wrapText="1"/>
    </xf>
    <xf numFmtId="49" fontId="8" fillId="20" borderId="29" xfId="0" applyNumberFormat="1" applyFont="1" applyFill="1" applyBorder="1" applyAlignment="1">
      <alignment wrapText="1"/>
    </xf>
    <xf numFmtId="0" fontId="30" fillId="15" borderId="29" xfId="0" applyFont="1" applyFill="1" applyBorder="1" applyAlignment="1">
      <alignment horizontal="center" wrapText="1"/>
    </xf>
    <xf numFmtId="0" fontId="31" fillId="0" borderId="31" xfId="0" applyFont="1" applyBorder="1" applyAlignment="1">
      <alignment horizontal="center" vertical="center"/>
    </xf>
    <xf numFmtId="14" fontId="0" fillId="0" borderId="22"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1" fillId="0" borderId="0" xfId="0" applyNumberFormat="1" applyFont="1" applyAlignment="1">
      <alignment horizontal="left"/>
    </xf>
    <xf numFmtId="49" fontId="33" fillId="17" borderId="9" xfId="0" applyNumberFormat="1" applyFont="1" applyFill="1" applyBorder="1" applyAlignment="1">
      <alignment vertical="center"/>
    </xf>
    <xf numFmtId="49" fontId="33" fillId="17" borderId="10" xfId="0" applyNumberFormat="1" applyFont="1" applyFill="1" applyBorder="1" applyAlignment="1">
      <alignment vertical="center"/>
    </xf>
    <xf numFmtId="49" fontId="33"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4"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5" xfId="0" applyNumberFormat="1" applyFont="1" applyFill="1" applyBorder="1" applyAlignment="1">
      <alignment horizontal="right" vertical="center"/>
    </xf>
    <xf numFmtId="49" fontId="9" fillId="15" borderId="25"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8" xfId="0" applyNumberFormat="1" applyFont="1" applyBorder="1" applyAlignment="1">
      <alignment horizontal="left" vertical="center"/>
    </xf>
    <xf numFmtId="0" fontId="35" fillId="7" borderId="29" xfId="0" applyFont="1" applyFill="1" applyBorder="1" applyAlignment="1">
      <alignment horizontal="right" vertical="center"/>
    </xf>
    <xf numFmtId="49" fontId="8" fillId="20" borderId="32" xfId="0" applyNumberFormat="1" applyFont="1" applyFill="1" applyBorder="1" applyAlignment="1">
      <alignment horizontal="center" wrapText="1"/>
    </xf>
    <xf numFmtId="0" fontId="30" fillId="20" borderId="29" xfId="0" applyFont="1" applyFill="1" applyBorder="1" applyAlignment="1">
      <alignment horizontal="center" wrapText="1"/>
    </xf>
    <xf numFmtId="0" fontId="0" fillId="0" borderId="23" xfId="0" applyNumberFormat="1" applyFont="1" applyBorder="1" applyAlignment="1">
      <alignment horizontal="center" vertical="center"/>
    </xf>
    <xf numFmtId="0" fontId="0" fillId="20" borderId="22" xfId="0" applyFont="1" applyFill="1" applyBorder="1" applyAlignment="1">
      <alignment horizontal="center" vertical="center"/>
    </xf>
    <xf numFmtId="1" fontId="0" fillId="20" borderId="23"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15" borderId="23" xfId="0" applyFont="1" applyFill="1" applyBorder="1" applyAlignment="1">
      <alignment horizontal="center" vertical="center"/>
    </xf>
    <xf numFmtId="0" fontId="0" fillId="20" borderId="23"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8" fillId="15" borderId="0" xfId="0" applyNumberFormat="1" applyFont="1" applyFill="1" applyAlignment="1">
      <alignment vertical="center"/>
    </xf>
    <xf numFmtId="49" fontId="16" fillId="0" borderId="17" xfId="0" applyNumberFormat="1" applyFont="1" applyBorder="1" applyAlignment="1">
      <alignment vertical="center"/>
    </xf>
    <xf numFmtId="49" fontId="38" fillId="0" borderId="17" xfId="0" applyNumberFormat="1" applyFont="1" applyBorder="1" applyAlignment="1">
      <alignment vertical="center"/>
    </xf>
    <xf numFmtId="49" fontId="16" fillId="0" borderId="17" xfId="51"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6" fillId="15" borderId="0" xfId="0" applyNumberFormat="1" applyFont="1" applyFill="1" applyAlignment="1">
      <alignment horizontal="center" vertical="center"/>
    </xf>
    <xf numFmtId="49" fontId="36"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9" fillId="15" borderId="0" xfId="0" applyNumberFormat="1" applyFont="1" applyFill="1" applyAlignment="1">
      <alignment horizontal="center" vertical="center"/>
    </xf>
    <xf numFmtId="0" fontId="40" fillId="0" borderId="33" xfId="0" applyFont="1" applyBorder="1" applyAlignment="1">
      <alignment vertical="center"/>
    </xf>
    <xf numFmtId="0" fontId="41" fillId="21" borderId="33" xfId="0" applyFont="1" applyFill="1" applyBorder="1" applyAlignment="1">
      <alignment horizontal="center" vertical="center"/>
    </xf>
    <xf numFmtId="0" fontId="39" fillId="0" borderId="33" xfId="0" applyFont="1" applyBorder="1" applyAlignment="1">
      <alignment vertical="center"/>
    </xf>
    <xf numFmtId="0" fontId="42" fillId="0" borderId="0" xfId="0" applyFont="1" applyAlignment="1">
      <alignment vertical="center"/>
    </xf>
    <xf numFmtId="0" fontId="42" fillId="0" borderId="33" xfId="0" applyFont="1" applyBorder="1" applyAlignment="1">
      <alignment horizontal="center" vertical="center"/>
    </xf>
    <xf numFmtId="0" fontId="40" fillId="0" borderId="0" xfId="0" applyFont="1" applyAlignment="1">
      <alignment vertical="center"/>
    </xf>
    <xf numFmtId="0" fontId="40" fillId="19" borderId="0" xfId="0" applyFont="1" applyFill="1" applyAlignment="1">
      <alignment vertical="center"/>
    </xf>
    <xf numFmtId="0" fontId="43" fillId="19" borderId="0" xfId="0" applyFont="1" applyFill="1" applyAlignment="1">
      <alignment vertical="center"/>
    </xf>
    <xf numFmtId="49" fontId="40" fillId="19" borderId="0" xfId="0" applyNumberFormat="1" applyFont="1" applyFill="1" applyAlignment="1">
      <alignment vertical="center"/>
    </xf>
    <xf numFmtId="49" fontId="43" fillId="19" borderId="0" xfId="0" applyNumberFormat="1" applyFont="1" applyFill="1" applyAlignment="1">
      <alignment vertical="center"/>
    </xf>
    <xf numFmtId="0" fontId="0" fillId="19" borderId="0" xfId="0" applyFont="1" applyFill="1" applyAlignment="1">
      <alignment vertical="center"/>
    </xf>
    <xf numFmtId="0" fontId="0" fillId="0" borderId="34" xfId="0" applyFont="1" applyBorder="1" applyAlignment="1">
      <alignment vertical="center"/>
    </xf>
    <xf numFmtId="49" fontId="40" fillId="15"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2" fillId="0" borderId="0" xfId="0" applyFont="1" applyAlignment="1">
      <alignment vertical="center"/>
    </xf>
    <xf numFmtId="0" fontId="36" fillId="0" borderId="0" xfId="0" applyFont="1" applyAlignment="1">
      <alignment horizontal="right" vertical="center"/>
    </xf>
    <xf numFmtId="0" fontId="44" fillId="22" borderId="35" xfId="0" applyFont="1" applyFill="1" applyBorder="1" applyAlignment="1">
      <alignment horizontal="right" vertical="center"/>
    </xf>
    <xf numFmtId="0" fontId="42" fillId="0" borderId="33" xfId="0" applyFont="1" applyBorder="1" applyAlignment="1">
      <alignment vertical="center"/>
    </xf>
    <xf numFmtId="0" fontId="0" fillId="0" borderId="36" xfId="0" applyFont="1" applyBorder="1" applyAlignment="1">
      <alignment vertical="center"/>
    </xf>
    <xf numFmtId="0" fontId="40" fillId="0" borderId="33" xfId="0" applyFont="1" applyBorder="1" applyAlignment="1">
      <alignment vertical="center"/>
    </xf>
    <xf numFmtId="0" fontId="42" fillId="0" borderId="22" xfId="0" applyFont="1" applyBorder="1" applyAlignment="1">
      <alignment horizontal="center" vertical="center"/>
    </xf>
    <xf numFmtId="0" fontId="42" fillId="0" borderId="16"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22" borderId="16" xfId="0" applyFont="1" applyFill="1" applyBorder="1" applyAlignment="1">
      <alignment horizontal="right" vertical="center"/>
    </xf>
    <xf numFmtId="49" fontId="42" fillId="0" borderId="33" xfId="0" applyNumberFormat="1" applyFont="1" applyBorder="1" applyAlignment="1">
      <alignment vertical="center"/>
    </xf>
    <xf numFmtId="49" fontId="42" fillId="0" borderId="0" xfId="0" applyNumberFormat="1" applyFont="1" applyAlignment="1">
      <alignment vertical="center"/>
    </xf>
    <xf numFmtId="0" fontId="42" fillId="0" borderId="16" xfId="0" applyFont="1" applyBorder="1" applyAlignment="1">
      <alignment vertical="center"/>
    </xf>
    <xf numFmtId="49" fontId="42" fillId="0" borderId="16" xfId="0" applyNumberFormat="1" applyFont="1" applyBorder="1" applyAlignment="1">
      <alignment vertical="center"/>
    </xf>
    <xf numFmtId="0" fontId="42" fillId="0" borderId="22" xfId="0" applyFont="1" applyBorder="1" applyAlignment="1">
      <alignment vertical="center"/>
    </xf>
    <xf numFmtId="0" fontId="45" fillId="0" borderId="22" xfId="0" applyFont="1" applyBorder="1" applyAlignment="1">
      <alignment horizontal="center" vertical="center"/>
    </xf>
    <xf numFmtId="0" fontId="45" fillId="0" borderId="0" xfId="0" applyFont="1" applyAlignment="1">
      <alignment vertical="center"/>
    </xf>
    <xf numFmtId="0" fontId="45" fillId="0" borderId="33" xfId="0" applyFont="1" applyBorder="1" applyAlignment="1">
      <alignment horizontal="center" vertical="center"/>
    </xf>
    <xf numFmtId="0" fontId="0" fillId="0" borderId="37" xfId="0" applyFont="1" applyBorder="1" applyAlignment="1">
      <alignment vertical="center"/>
    </xf>
    <xf numFmtId="49" fontId="42" fillId="0" borderId="22" xfId="0" applyNumberFormat="1" applyFont="1" applyBorder="1" applyAlignment="1">
      <alignment vertical="center"/>
    </xf>
    <xf numFmtId="0" fontId="46" fillId="0" borderId="0" xfId="0" applyFont="1" applyAlignment="1">
      <alignment vertical="center"/>
    </xf>
    <xf numFmtId="49" fontId="39" fillId="15" borderId="0" xfId="0" applyNumberFormat="1" applyFont="1" applyFill="1" applyAlignment="1">
      <alignment horizontal="center" vertical="center"/>
    </xf>
    <xf numFmtId="49" fontId="40" fillId="0" borderId="0" xfId="0" applyNumberFormat="1" applyFont="1" applyAlignment="1">
      <alignment horizontal="center" vertical="center"/>
    </xf>
    <xf numFmtId="49" fontId="39" fillId="0" borderId="0" xfId="0" applyNumberFormat="1" applyFont="1" applyAlignment="1">
      <alignment horizontal="center" vertical="center"/>
    </xf>
    <xf numFmtId="49" fontId="40" fillId="0" borderId="0" xfId="0" applyNumberFormat="1" applyFont="1" applyAlignment="1">
      <alignment vertical="center"/>
    </xf>
    <xf numFmtId="0" fontId="8" fillId="0" borderId="0" xfId="0" applyFont="1" applyAlignment="1">
      <alignment horizontal="right" vertical="center"/>
    </xf>
    <xf numFmtId="0" fontId="40" fillId="0" borderId="0" xfId="0" applyFont="1" applyAlignment="1">
      <alignment horizontal="left" vertical="center"/>
    </xf>
    <xf numFmtId="49" fontId="0" fillId="19" borderId="0" xfId="0" applyNumberFormat="1" applyFont="1" applyFill="1" applyAlignment="1">
      <alignment vertical="center"/>
    </xf>
    <xf numFmtId="49" fontId="26" fillId="19"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19" borderId="0" xfId="0" applyNumberFormat="1" applyFont="1" applyFill="1" applyAlignment="1">
      <alignment vertical="center"/>
    </xf>
    <xf numFmtId="49" fontId="48"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8" xfId="0" applyFont="1" applyFill="1" applyBorder="1" applyAlignment="1">
      <alignment vertical="center"/>
    </xf>
    <xf numFmtId="0" fontId="20" fillId="15" borderId="39" xfId="0" applyFont="1" applyFill="1" applyBorder="1" applyAlignment="1">
      <alignment vertical="center"/>
    </xf>
    <xf numFmtId="49" fontId="21" fillId="15" borderId="38" xfId="0" applyNumberFormat="1" applyFont="1" applyFill="1" applyBorder="1" applyAlignment="1">
      <alignment horizontal="center" vertical="center"/>
    </xf>
    <xf numFmtId="49" fontId="21" fillId="15" borderId="38" xfId="0" applyNumberFormat="1" applyFont="1" applyFill="1" applyBorder="1" applyAlignment="1">
      <alignment vertical="center"/>
    </xf>
    <xf numFmtId="49" fontId="21" fillId="15" borderId="38"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8" fillId="15" borderId="38" xfId="0" applyNumberFormat="1" applyFont="1" applyFill="1" applyBorder="1" applyAlignment="1">
      <alignment vertical="center"/>
    </xf>
    <xf numFmtId="49" fontId="28" fillId="15" borderId="14" xfId="0" applyNumberFormat="1" applyFont="1" applyFill="1" applyBorder="1" applyAlignment="1">
      <alignment vertical="center"/>
    </xf>
    <xf numFmtId="49" fontId="20" fillId="15" borderId="38" xfId="0" applyNumberFormat="1" applyFont="1" applyFill="1" applyBorder="1" applyAlignment="1">
      <alignment horizontal="left" vertical="center"/>
    </xf>
    <xf numFmtId="49" fontId="20" fillId="0" borderId="38" xfId="0" applyNumberFormat="1" applyFont="1" applyBorder="1" applyAlignment="1">
      <alignment horizontal="left" vertical="center"/>
    </xf>
    <xf numFmtId="49" fontId="28"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40" xfId="0" applyNumberFormat="1" applyFont="1" applyBorder="1" applyAlignment="1">
      <alignment vertical="center"/>
    </xf>
    <xf numFmtId="49" fontId="8" fillId="0" borderId="16"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16" xfId="0" applyNumberFormat="1" applyFont="1" applyBorder="1" applyAlignment="1">
      <alignment vertical="center"/>
    </xf>
    <xf numFmtId="49" fontId="20" fillId="15" borderId="41" xfId="0" applyNumberFormat="1" applyFont="1" applyFill="1" applyBorder="1" applyAlignment="1">
      <alignment vertical="center"/>
    </xf>
    <xf numFmtId="49" fontId="20" fillId="15" borderId="42" xfId="0" applyNumberFormat="1" applyFont="1" applyFill="1" applyBorder="1" applyAlignment="1">
      <alignment vertical="center"/>
    </xf>
    <xf numFmtId="49" fontId="36" fillId="15" borderId="16" xfId="0" applyNumberFormat="1" applyFont="1" applyFill="1" applyBorder="1" applyAlignment="1">
      <alignment vertical="center"/>
    </xf>
    <xf numFmtId="0" fontId="8" fillId="0" borderId="33" xfId="0" applyFont="1" applyBorder="1" applyAlignment="1">
      <alignment vertical="center"/>
    </xf>
    <xf numFmtId="49" fontId="36" fillId="0" borderId="33" xfId="0" applyNumberFormat="1" applyFont="1" applyBorder="1" applyAlignment="1">
      <alignment vertical="center"/>
    </xf>
    <xf numFmtId="49" fontId="8" fillId="0" borderId="33" xfId="0" applyNumberFormat="1" applyFont="1" applyBorder="1" applyAlignment="1">
      <alignment vertical="center"/>
    </xf>
    <xf numFmtId="49" fontId="36" fillId="0" borderId="22" xfId="0" applyNumberFormat="1" applyFont="1" applyBorder="1" applyAlignment="1">
      <alignment vertical="center"/>
    </xf>
    <xf numFmtId="49" fontId="8" fillId="0" borderId="43" xfId="0" applyNumberFormat="1" applyFont="1" applyBorder="1" applyAlignment="1">
      <alignment vertical="center"/>
    </xf>
    <xf numFmtId="49" fontId="8" fillId="0" borderId="22" xfId="0" applyNumberFormat="1" applyFont="1" applyBorder="1" applyAlignment="1">
      <alignment horizontal="right" vertical="center"/>
    </xf>
    <xf numFmtId="0" fontId="8" fillId="15" borderId="40" xfId="0" applyFont="1" applyFill="1" applyBorder="1" applyAlignment="1">
      <alignment vertical="center"/>
    </xf>
    <xf numFmtId="49" fontId="8" fillId="15" borderId="16" xfId="0" applyNumberFormat="1" applyFont="1" applyFill="1" applyBorder="1" applyAlignment="1">
      <alignment horizontal="right" vertical="center"/>
    </xf>
    <xf numFmtId="0" fontId="20" fillId="15" borderId="43" xfId="0" applyFont="1" applyFill="1" applyBorder="1" applyAlignment="1">
      <alignment vertical="center"/>
    </xf>
    <xf numFmtId="0" fontId="20" fillId="15" borderId="33" xfId="0" applyFont="1" applyFill="1" applyBorder="1" applyAlignment="1">
      <alignment vertical="center"/>
    </xf>
    <xf numFmtId="0" fontId="20" fillId="15" borderId="44" xfId="0" applyFont="1" applyFill="1" applyBorder="1" applyAlignment="1">
      <alignment vertical="center"/>
    </xf>
    <xf numFmtId="0" fontId="8" fillId="0" borderId="16" xfId="0" applyFont="1" applyBorder="1" applyAlignment="1">
      <alignment horizontal="right" vertical="center"/>
    </xf>
    <xf numFmtId="0" fontId="8" fillId="0" borderId="22" xfId="0" applyFont="1" applyBorder="1" applyAlignment="1">
      <alignment horizontal="right" vertical="center"/>
    </xf>
    <xf numFmtId="49" fontId="8" fillId="0" borderId="33" xfId="0" applyNumberFormat="1" applyFont="1" applyBorder="1" applyAlignment="1">
      <alignment horizontal="center" vertical="center"/>
    </xf>
    <xf numFmtId="0" fontId="8" fillId="19" borderId="33" xfId="0" applyFont="1" applyFill="1" applyBorder="1" applyAlignment="1">
      <alignment vertical="center"/>
    </xf>
    <xf numFmtId="49" fontId="8" fillId="19" borderId="33" xfId="0" applyNumberFormat="1" applyFont="1" applyFill="1" applyBorder="1" applyAlignment="1">
      <alignment horizontal="center" vertical="center"/>
    </xf>
    <xf numFmtId="49" fontId="8" fillId="19" borderId="22" xfId="0" applyNumberFormat="1" applyFont="1" applyFill="1" applyBorder="1" applyAlignment="1">
      <alignment vertical="center"/>
    </xf>
    <xf numFmtId="49" fontId="30" fillId="0" borderId="33" xfId="0" applyNumberFormat="1" applyFont="1" applyBorder="1" applyAlignment="1">
      <alignment horizontal="center" vertical="center"/>
    </xf>
    <xf numFmtId="0" fontId="44" fillId="22" borderId="22" xfId="0" applyFont="1" applyFill="1" applyBorder="1" applyAlignment="1">
      <alignment horizontal="right" vertical="center"/>
    </xf>
    <xf numFmtId="0" fontId="43" fillId="19" borderId="16" xfId="0" applyFont="1" applyFill="1" applyBorder="1" applyAlignment="1">
      <alignment vertical="center"/>
    </xf>
    <xf numFmtId="0" fontId="43" fillId="19" borderId="33" xfId="0" applyFont="1" applyFill="1" applyBorder="1" applyAlignment="1">
      <alignment vertical="center"/>
    </xf>
    <xf numFmtId="0" fontId="43" fillId="19" borderId="22" xfId="0" applyFont="1" applyFill="1" applyBorder="1" applyAlignment="1">
      <alignment vertical="center"/>
    </xf>
    <xf numFmtId="0" fontId="49" fillId="19" borderId="0" xfId="0" applyFont="1" applyFill="1" applyAlignment="1">
      <alignment horizontal="right" vertical="center"/>
    </xf>
    <xf numFmtId="0" fontId="50" fillId="0" borderId="0" xfId="0" applyFont="1" applyAlignment="1">
      <alignment vertical="center"/>
    </xf>
    <xf numFmtId="0" fontId="42" fillId="0" borderId="22" xfId="0" applyFont="1" applyBorder="1" applyAlignment="1">
      <alignment horizontal="right" vertical="center"/>
    </xf>
    <xf numFmtId="0" fontId="44" fillId="22" borderId="0" xfId="0" applyFont="1" applyFill="1" applyAlignment="1">
      <alignment horizontal="right" vertical="center"/>
    </xf>
    <xf numFmtId="49" fontId="8" fillId="0" borderId="16" xfId="0" applyNumberFormat="1" applyFont="1" applyBorder="1" applyAlignment="1">
      <alignment vertical="center"/>
    </xf>
    <xf numFmtId="49" fontId="8" fillId="0" borderId="22" xfId="0" applyNumberFormat="1" applyFont="1" applyBorder="1" applyAlignment="1">
      <alignment vertical="center"/>
    </xf>
    <xf numFmtId="49" fontId="17" fillId="0" borderId="12" xfId="0" applyNumberFormat="1" applyFont="1" applyBorder="1" applyAlignment="1">
      <alignment horizontal="left" vertical="center"/>
    </xf>
    <xf numFmtId="49" fontId="9" fillId="19" borderId="12" xfId="0" applyNumberFormat="1" applyFont="1" applyFill="1" applyBorder="1" applyAlignment="1">
      <alignment horizontal="left" vertical="center"/>
    </xf>
    <xf numFmtId="0" fontId="8" fillId="15" borderId="29" xfId="0" applyFont="1" applyFill="1" applyBorder="1" applyAlignment="1">
      <alignment horizontal="center" wrapText="1"/>
    </xf>
    <xf numFmtId="49" fontId="15" fillId="19" borderId="0" xfId="0" applyNumberFormat="1" applyFont="1" applyFill="1" applyAlignment="1">
      <alignment horizontal="left" vertical="center"/>
    </xf>
    <xf numFmtId="49" fontId="40" fillId="19" borderId="0" xfId="0" applyNumberFormat="1" applyFont="1" applyFill="1" applyAlignment="1">
      <alignment horizontal="left" vertical="center"/>
    </xf>
    <xf numFmtId="49" fontId="51" fillId="19" borderId="0" xfId="0" applyNumberFormat="1" applyFont="1" applyFill="1" applyAlignment="1">
      <alignment vertical="center"/>
    </xf>
    <xf numFmtId="49" fontId="50" fillId="19" borderId="0" xfId="0" applyNumberFormat="1" applyFont="1" applyFill="1" applyAlignment="1">
      <alignment horizontal="right" vertical="center"/>
    </xf>
    <xf numFmtId="49" fontId="20" fillId="15" borderId="27" xfId="0" applyNumberFormat="1" applyFont="1" applyFill="1" applyBorder="1" applyAlignment="1">
      <alignment horizontal="left"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15" borderId="22" xfId="0" applyFont="1" applyFill="1" applyBorder="1" applyAlignment="1">
      <alignment horizontal="center" vertical="center"/>
    </xf>
    <xf numFmtId="49" fontId="8" fillId="15" borderId="33" xfId="0" applyNumberFormat="1" applyFont="1" applyFill="1" applyBorder="1" applyAlignment="1">
      <alignment vertical="center"/>
    </xf>
    <xf numFmtId="49" fontId="0" fillId="15" borderId="0" xfId="0" applyNumberFormat="1" applyFont="1" applyFill="1" applyAlignment="1">
      <alignment horizontal="left"/>
    </xf>
    <xf numFmtId="49" fontId="12" fillId="15" borderId="0" xfId="0" applyNumberFormat="1" applyFont="1" applyFill="1" applyAlignment="1">
      <alignment/>
    </xf>
    <xf numFmtId="49" fontId="8" fillId="15" borderId="0" xfId="0" applyNumberFormat="1" applyFont="1" applyFill="1" applyAlignment="1">
      <alignment/>
    </xf>
    <xf numFmtId="49" fontId="0" fillId="15" borderId="0" xfId="0" applyNumberFormat="1" applyFill="1" applyAlignment="1">
      <alignment/>
    </xf>
    <xf numFmtId="49" fontId="13" fillId="0" borderId="0" xfId="0" applyNumberFormat="1" applyFont="1" applyAlignment="1">
      <alignment horizontal="left" wrapText="1"/>
    </xf>
    <xf numFmtId="0" fontId="19" fillId="0" borderId="34" xfId="0" applyFont="1" applyBorder="1" applyAlignment="1">
      <alignment horizontal="left"/>
    </xf>
    <xf numFmtId="49" fontId="13" fillId="0" borderId="37" xfId="0" applyNumberFormat="1" applyFont="1" applyBorder="1" applyAlignment="1">
      <alignment/>
    </xf>
    <xf numFmtId="49" fontId="0" fillId="0" borderId="0" xfId="0" applyNumberFormat="1" applyAlignment="1">
      <alignment/>
    </xf>
    <xf numFmtId="0" fontId="19" fillId="0" borderId="0" xfId="0" applyFont="1" applyAlignment="1">
      <alignment vertical="center"/>
    </xf>
    <xf numFmtId="49" fontId="31" fillId="15" borderId="31" xfId="0" applyNumberFormat="1" applyFont="1" applyFill="1" applyBorder="1" applyAlignment="1">
      <alignment vertical="center"/>
    </xf>
    <xf numFmtId="49" fontId="19" fillId="0" borderId="22"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31" fillId="0" borderId="45" xfId="0" applyNumberFormat="1" applyFont="1" applyBorder="1" applyAlignment="1">
      <alignment vertical="center"/>
    </xf>
    <xf numFmtId="49" fontId="31" fillId="0" borderId="45" xfId="0" applyNumberFormat="1" applyFont="1" applyBorder="1" applyAlignment="1">
      <alignment horizontal="center" vertical="center"/>
    </xf>
    <xf numFmtId="49" fontId="6" fillId="0" borderId="45" xfId="0" applyNumberFormat="1" applyFont="1" applyBorder="1" applyAlignment="1">
      <alignment vertical="center"/>
    </xf>
    <xf numFmtId="49" fontId="23" fillId="0" borderId="45" xfId="0" applyNumberFormat="1" applyFont="1" applyBorder="1" applyAlignment="1">
      <alignment vertical="center"/>
    </xf>
    <xf numFmtId="49" fontId="23" fillId="0" borderId="16" xfId="0" applyNumberFormat="1" applyFont="1" applyBorder="1" applyAlignment="1">
      <alignment horizontal="center" vertical="center"/>
    </xf>
    <xf numFmtId="49" fontId="23" fillId="0" borderId="31" xfId="0" applyNumberFormat="1" applyFont="1" applyBorder="1" applyAlignment="1">
      <alignment vertical="center"/>
    </xf>
    <xf numFmtId="49" fontId="23" fillId="0" borderId="22" xfId="0" applyNumberFormat="1" applyFont="1" applyBorder="1" applyAlignment="1">
      <alignment vertical="center"/>
    </xf>
    <xf numFmtId="49" fontId="52" fillId="15" borderId="46" xfId="0" applyNumberFormat="1" applyFont="1" applyFill="1" applyBorder="1" applyAlignment="1">
      <alignment vertical="center"/>
    </xf>
    <xf numFmtId="49" fontId="52" fillId="15" borderId="33" xfId="0" applyNumberFormat="1" applyFont="1" applyFill="1" applyBorder="1" applyAlignment="1">
      <alignment vertical="center"/>
    </xf>
    <xf numFmtId="49" fontId="25" fillId="15" borderId="22" xfId="0" applyNumberFormat="1" applyFont="1" applyFill="1" applyBorder="1" applyAlignment="1">
      <alignment horizontal="center" vertical="center"/>
    </xf>
    <xf numFmtId="49" fontId="8" fillId="15" borderId="22" xfId="0" applyNumberFormat="1" applyFont="1" applyFill="1" applyBorder="1" applyAlignment="1">
      <alignment vertical="center"/>
    </xf>
    <xf numFmtId="49" fontId="8" fillId="15" borderId="23" xfId="0" applyNumberFormat="1" applyFont="1" applyFill="1" applyBorder="1" applyAlignment="1">
      <alignment vertical="center"/>
    </xf>
    <xf numFmtId="49" fontId="16" fillId="0" borderId="0" xfId="0" applyNumberFormat="1" applyFont="1" applyAlignment="1">
      <alignment horizontal="left" vertical="center"/>
    </xf>
    <xf numFmtId="49" fontId="16" fillId="0" borderId="12" xfId="0" applyNumberFormat="1" applyFont="1" applyBorder="1" applyAlignment="1">
      <alignment horizontal="left" vertical="center"/>
    </xf>
    <xf numFmtId="49" fontId="23" fillId="0" borderId="16" xfId="0" applyNumberFormat="1" applyFont="1" applyBorder="1" applyAlignment="1">
      <alignment vertical="center"/>
    </xf>
    <xf numFmtId="49" fontId="23" fillId="0" borderId="27" xfId="0" applyNumberFormat="1" applyFont="1" applyBorder="1" applyAlignment="1">
      <alignment vertical="center"/>
    </xf>
    <xf numFmtId="49" fontId="16" fillId="0" borderId="28" xfId="0" applyNumberFormat="1" applyFont="1" applyBorder="1" applyAlignment="1">
      <alignment horizontal="left" vertical="center"/>
    </xf>
    <xf numFmtId="49" fontId="23" fillId="0" borderId="20" xfId="0" applyNumberFormat="1" applyFont="1" applyBorder="1" applyAlignment="1">
      <alignment vertical="center"/>
    </xf>
    <xf numFmtId="0" fontId="0" fillId="0" borderId="20" xfId="0" applyBorder="1" applyAlignment="1">
      <alignment horizontal="center" vertical="center"/>
    </xf>
    <xf numFmtId="49" fontId="23" fillId="0" borderId="29" xfId="0" applyNumberFormat="1" applyFont="1" applyBorder="1" applyAlignment="1">
      <alignment vertical="center"/>
    </xf>
    <xf numFmtId="0" fontId="19" fillId="0" borderId="24" xfId="0" applyFont="1" applyBorder="1" applyAlignment="1">
      <alignment horizontal="left"/>
    </xf>
    <xf numFmtId="49" fontId="4" fillId="0" borderId="26" xfId="0" applyNumberFormat="1" applyFont="1" applyBorder="1" applyAlignment="1">
      <alignment vertical="top"/>
    </xf>
    <xf numFmtId="49" fontId="29" fillId="0" borderId="28" xfId="0" applyNumberFormat="1" applyFont="1" applyBorder="1" applyAlignment="1">
      <alignment/>
    </xf>
    <xf numFmtId="49" fontId="0" fillId="0" borderId="29" xfId="0" applyNumberFormat="1" applyFont="1" applyBorder="1" applyAlignment="1">
      <alignment/>
    </xf>
    <xf numFmtId="49" fontId="16" fillId="0" borderId="16" xfId="0" applyNumberFormat="1" applyFont="1" applyBorder="1" applyAlignment="1">
      <alignment vertical="center"/>
    </xf>
    <xf numFmtId="49" fontId="16" fillId="0" borderId="27" xfId="0" applyNumberFormat="1" applyFont="1" applyBorder="1" applyAlignment="1">
      <alignment vertical="center"/>
    </xf>
    <xf numFmtId="49" fontId="8" fillId="0" borderId="16"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6" fillId="0" borderId="31" xfId="0" applyNumberFormat="1" applyFont="1" applyBorder="1" applyAlignment="1">
      <alignment vertical="center"/>
    </xf>
    <xf numFmtId="49" fontId="25" fillId="15" borderId="33" xfId="0" applyNumberFormat="1" applyFont="1" applyFill="1" applyBorder="1" applyAlignment="1">
      <alignment vertical="center"/>
    </xf>
    <xf numFmtId="49" fontId="25" fillId="15" borderId="22" xfId="0" applyNumberFormat="1" applyFont="1" applyFill="1" applyBorder="1" applyAlignment="1">
      <alignment vertical="center"/>
    </xf>
    <xf numFmtId="49" fontId="25" fillId="15" borderId="23" xfId="0" applyNumberFormat="1" applyFont="1" applyFill="1" applyBorder="1" applyAlignment="1">
      <alignment vertical="center"/>
    </xf>
    <xf numFmtId="49" fontId="23" fillId="0" borderId="0" xfId="0" applyNumberFormat="1" applyFont="1" applyAlignment="1">
      <alignment vertical="center"/>
    </xf>
    <xf numFmtId="0" fontId="0" fillId="0" borderId="16" xfId="0" applyFont="1" applyBorder="1" applyAlignment="1">
      <alignment vertical="center"/>
    </xf>
    <xf numFmtId="49" fontId="23" fillId="0" borderId="17" xfId="0" applyNumberFormat="1" applyFont="1" applyBorder="1" applyAlignment="1">
      <alignment vertical="center"/>
    </xf>
    <xf numFmtId="0" fontId="0" fillId="0" borderId="20" xfId="0" applyBorder="1" applyAlignment="1">
      <alignment vertical="center"/>
    </xf>
    <xf numFmtId="0" fontId="0" fillId="0" borderId="17" xfId="0" applyBorder="1" applyAlignment="1">
      <alignment horizontal="center" vertical="center"/>
    </xf>
    <xf numFmtId="0" fontId="23" fillId="0" borderId="0" xfId="0" applyFont="1" applyAlignment="1">
      <alignment/>
    </xf>
    <xf numFmtId="49" fontId="8" fillId="15" borderId="10" xfId="0" applyNumberFormat="1" applyFont="1" applyFill="1" applyBorder="1" applyAlignment="1">
      <alignment/>
    </xf>
    <xf numFmtId="0" fontId="0" fillId="15" borderId="10" xfId="0" applyFill="1" applyBorder="1" applyAlignment="1">
      <alignment/>
    </xf>
    <xf numFmtId="0" fontId="19" fillId="0" borderId="12" xfId="0" applyFont="1" applyBorder="1" applyAlignment="1">
      <alignment/>
    </xf>
    <xf numFmtId="0" fontId="8" fillId="0" borderId="27" xfId="0" applyFont="1" applyBorder="1" applyAlignment="1">
      <alignment horizontal="left" vertical="top"/>
    </xf>
    <xf numFmtId="49" fontId="13" fillId="0" borderId="28" xfId="0" applyNumberFormat="1" applyFont="1" applyBorder="1" applyAlignment="1">
      <alignment/>
    </xf>
    <xf numFmtId="49" fontId="0" fillId="0" borderId="29" xfId="0" applyNumberFormat="1" applyBorder="1" applyAlignment="1">
      <alignment/>
    </xf>
    <xf numFmtId="49" fontId="31" fillId="0" borderId="0" xfId="0" applyNumberFormat="1" applyFont="1" applyAlignment="1">
      <alignment vertical="center"/>
    </xf>
    <xf numFmtId="49" fontId="31" fillId="0" borderId="15"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0" fillId="0" borderId="22" xfId="0" applyNumberFormat="1" applyBorder="1" applyAlignment="1">
      <alignment horizontal="left" vertical="center"/>
    </xf>
    <xf numFmtId="49" fontId="0" fillId="0" borderId="23" xfId="0" applyNumberFormat="1" applyBorder="1" applyAlignment="1">
      <alignment horizontal="left" vertical="center"/>
    </xf>
    <xf numFmtId="49" fontId="53" fillId="0" borderId="0" xfId="0" applyNumberFormat="1" applyFont="1" applyAlignment="1">
      <alignment vertical="center"/>
    </xf>
    <xf numFmtId="49" fontId="23" fillId="19" borderId="0" xfId="0" applyNumberFormat="1" applyFont="1" applyFill="1" applyAlignment="1">
      <alignment vertical="center"/>
    </xf>
    <xf numFmtId="49" fontId="6" fillId="19" borderId="0" xfId="0" applyNumberFormat="1" applyFont="1" applyFill="1" applyAlignment="1">
      <alignment horizontal="left" vertical="center"/>
    </xf>
    <xf numFmtId="49" fontId="13" fillId="0" borderId="0" xfId="0" applyNumberFormat="1" applyFont="1" applyAlignment="1">
      <alignment/>
    </xf>
    <xf numFmtId="49" fontId="29" fillId="0" borderId="29" xfId="0" applyNumberFormat="1" applyFont="1" applyBorder="1" applyAlignment="1">
      <alignment horizontal="left" vertical="center"/>
    </xf>
    <xf numFmtId="49" fontId="6" fillId="15" borderId="46" xfId="0" applyNumberFormat="1" applyFont="1" applyFill="1" applyBorder="1" applyAlignment="1">
      <alignment vertical="center"/>
    </xf>
    <xf numFmtId="49" fontId="6" fillId="15" borderId="33" xfId="0" applyNumberFormat="1" applyFont="1" applyFill="1" applyBorder="1" applyAlignment="1">
      <alignment vertical="center"/>
    </xf>
    <xf numFmtId="49" fontId="31" fillId="15" borderId="22" xfId="0" applyNumberFormat="1" applyFont="1" applyFill="1" applyBorder="1" applyAlignment="1">
      <alignment vertical="center"/>
    </xf>
    <xf numFmtId="0" fontId="8" fillId="15" borderId="22" xfId="0" applyFont="1" applyFill="1" applyBorder="1" applyAlignment="1">
      <alignment vertical="center"/>
    </xf>
    <xf numFmtId="49" fontId="23" fillId="15" borderId="23" xfId="0" applyNumberFormat="1" applyFont="1" applyFill="1" applyBorder="1" applyAlignment="1">
      <alignment vertical="center"/>
    </xf>
    <xf numFmtId="49" fontId="23" fillId="15" borderId="12" xfId="0" applyNumberFormat="1" applyFont="1" applyFill="1" applyBorder="1" applyAlignment="1">
      <alignment horizontal="left" vertical="center"/>
    </xf>
    <xf numFmtId="49" fontId="23" fillId="15" borderId="0" xfId="0" applyNumberFormat="1" applyFont="1" applyFill="1" applyAlignment="1">
      <alignment vertical="center"/>
    </xf>
    <xf numFmtId="49" fontId="23" fillId="15" borderId="16" xfId="0" applyNumberFormat="1" applyFont="1" applyFill="1" applyBorder="1" applyAlignment="1">
      <alignment vertical="center"/>
    </xf>
    <xf numFmtId="49" fontId="0" fillId="15" borderId="28" xfId="0" applyNumberFormat="1" applyFont="1" applyFill="1" applyBorder="1" applyAlignment="1">
      <alignment horizontal="left" vertical="center"/>
    </xf>
    <xf numFmtId="49" fontId="0" fillId="15" borderId="17" xfId="0" applyNumberFormat="1" applyFont="1" applyFill="1" applyBorder="1" applyAlignment="1">
      <alignment vertical="center"/>
    </xf>
    <xf numFmtId="49" fontId="0" fillId="15" borderId="20" xfId="0" applyNumberFormat="1" applyFont="1" applyFill="1" applyBorder="1" applyAlignment="1">
      <alignment vertical="center"/>
    </xf>
    <xf numFmtId="0" fontId="0" fillId="0" borderId="20" xfId="0" applyFont="1" applyBorder="1" applyAlignment="1">
      <alignment vertical="center"/>
    </xf>
    <xf numFmtId="49" fontId="0" fillId="0" borderId="17" xfId="0" applyNumberFormat="1" applyFont="1" applyBorder="1" applyAlignment="1">
      <alignment vertical="center"/>
    </xf>
    <xf numFmtId="49" fontId="0" fillId="0" borderId="29" xfId="0" applyNumberFormat="1" applyFont="1" applyBorder="1" applyAlignment="1">
      <alignment vertical="center"/>
    </xf>
    <xf numFmtId="0" fontId="31" fillId="0" borderId="45" xfId="0" applyFont="1" applyBorder="1" applyAlignment="1">
      <alignment horizontal="center" vertical="center"/>
    </xf>
    <xf numFmtId="0" fontId="0" fillId="0" borderId="47" xfId="0" applyFont="1" applyBorder="1" applyAlignment="1">
      <alignment vertical="center"/>
    </xf>
    <xf numFmtId="0" fontId="0" fillId="19" borderId="27" xfId="0" applyFont="1" applyFill="1" applyBorder="1" applyAlignment="1">
      <alignment vertical="center"/>
    </xf>
    <xf numFmtId="0" fontId="0" fillId="0" borderId="27" xfId="0" applyFont="1" applyBorder="1" applyAlignment="1">
      <alignment vertical="center"/>
    </xf>
    <xf numFmtId="0" fontId="31" fillId="0" borderId="30" xfId="0" applyFont="1" applyBorder="1" applyAlignment="1">
      <alignment horizontal="center" vertical="center"/>
    </xf>
    <xf numFmtId="0" fontId="0" fillId="0" borderId="29" xfId="0" applyFont="1" applyBorder="1" applyAlignment="1">
      <alignment vertical="center"/>
    </xf>
    <xf numFmtId="0" fontId="0" fillId="15" borderId="20" xfId="0" applyFont="1" applyFill="1" applyBorder="1" applyAlignment="1">
      <alignment horizontal="center" vertical="center"/>
    </xf>
    <xf numFmtId="0" fontId="0" fillId="15" borderId="29" xfId="0" applyFont="1" applyFill="1" applyBorder="1" applyAlignment="1">
      <alignment horizontal="center" vertical="center"/>
    </xf>
    <xf numFmtId="49" fontId="23" fillId="15" borderId="22" xfId="0" applyNumberFormat="1" applyFont="1" applyFill="1" applyBorder="1" applyAlignment="1">
      <alignment vertical="center"/>
    </xf>
    <xf numFmtId="49" fontId="8" fillId="0" borderId="27" xfId="0" applyNumberFormat="1" applyFont="1" applyBorder="1" applyAlignment="1">
      <alignment vertical="center"/>
    </xf>
    <xf numFmtId="0" fontId="23" fillId="0" borderId="22" xfId="0" applyFont="1" applyBorder="1" applyAlignment="1">
      <alignment vertical="center"/>
    </xf>
    <xf numFmtId="49" fontId="54" fillId="15" borderId="27" xfId="0" applyNumberFormat="1" applyFont="1" applyFill="1" applyBorder="1" applyAlignment="1">
      <alignment horizontal="center" wrapText="1"/>
    </xf>
    <xf numFmtId="0" fontId="55" fillId="15" borderId="0" xfId="0" applyFont="1" applyFill="1" applyAlignment="1">
      <alignment vertical="center"/>
    </xf>
    <xf numFmtId="0" fontId="56" fillId="15" borderId="0" xfId="0" applyFont="1" applyFill="1" applyAlignment="1">
      <alignment/>
    </xf>
    <xf numFmtId="0" fontId="56" fillId="0" borderId="0" xfId="0" applyFont="1" applyAlignment="1">
      <alignment/>
    </xf>
    <xf numFmtId="49" fontId="58" fillId="15" borderId="0" xfId="60" applyNumberFormat="1" applyFont="1" applyFill="1" applyAlignment="1">
      <alignment horizontal="right" vertical="center"/>
    </xf>
    <xf numFmtId="49" fontId="42" fillId="0" borderId="42" xfId="0" applyNumberFormat="1" applyFont="1" applyBorder="1" applyAlignment="1">
      <alignment vertical="center"/>
    </xf>
    <xf numFmtId="49" fontId="42" fillId="0" borderId="0" xfId="0" applyNumberFormat="1" applyFont="1" applyBorder="1" applyAlignment="1">
      <alignment vertical="center"/>
    </xf>
    <xf numFmtId="0" fontId="42" fillId="0" borderId="0" xfId="0" applyFont="1" applyBorder="1" applyAlignment="1">
      <alignmen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49" fontId="29" fillId="0" borderId="0" xfId="0" applyNumberFormat="1" applyFont="1" applyAlignment="1">
      <alignment vertical="top"/>
    </xf>
    <xf numFmtId="0" fontId="23" fillId="0" borderId="22" xfId="0" applyFont="1" applyBorder="1" applyAlignment="1">
      <alignment horizontal="center" vertical="center"/>
    </xf>
    <xf numFmtId="0" fontId="23" fillId="20" borderId="0" xfId="0" applyFont="1" applyFill="1" applyAlignment="1">
      <alignment vertical="center"/>
    </xf>
    <xf numFmtId="0" fontId="0" fillId="20" borderId="0" xfId="0" applyFill="1" applyAlignment="1">
      <alignment/>
    </xf>
    <xf numFmtId="49" fontId="8" fillId="0" borderId="23" xfId="0" applyNumberFormat="1" applyFont="1" applyBorder="1" applyAlignment="1">
      <alignment vertical="center"/>
    </xf>
    <xf numFmtId="0" fontId="59" fillId="23" borderId="0" xfId="0" applyFont="1" applyFill="1" applyAlignment="1">
      <alignment/>
    </xf>
    <xf numFmtId="0" fontId="0" fillId="23" borderId="0" xfId="0" applyFill="1" applyAlignment="1">
      <alignment/>
    </xf>
    <xf numFmtId="0" fontId="13" fillId="23" borderId="0" xfId="0" applyFont="1" applyFill="1" applyAlignment="1">
      <alignment/>
    </xf>
    <xf numFmtId="49" fontId="16" fillId="0" borderId="48" xfId="0" applyNumberFormat="1" applyFont="1" applyBorder="1" applyAlignment="1">
      <alignment vertical="center"/>
    </xf>
    <xf numFmtId="49" fontId="23" fillId="0" borderId="49" xfId="0" applyNumberFormat="1" applyFont="1" applyBorder="1" applyAlignment="1">
      <alignment vertical="center"/>
    </xf>
    <xf numFmtId="49" fontId="23" fillId="0" borderId="49" xfId="0" applyNumberFormat="1" applyFont="1" applyBorder="1" applyAlignment="1">
      <alignment horizontal="center" vertical="center"/>
    </xf>
    <xf numFmtId="49" fontId="23" fillId="0" borderId="50" xfId="0" applyNumberFormat="1" applyFont="1" applyBorder="1" applyAlignment="1">
      <alignment vertical="center"/>
    </xf>
    <xf numFmtId="49" fontId="31" fillId="15" borderId="51" xfId="0" applyNumberFormat="1" applyFont="1" applyFill="1" applyBorder="1" applyAlignment="1">
      <alignment vertical="center"/>
    </xf>
    <xf numFmtId="49" fontId="16" fillId="0" borderId="0" xfId="0" applyNumberFormat="1" applyFont="1" applyBorder="1" applyAlignment="1">
      <alignment horizontal="left" vertical="center"/>
    </xf>
    <xf numFmtId="49" fontId="23" fillId="0" borderId="0" xfId="0" applyNumberFormat="1" applyFont="1" applyBorder="1" applyAlignment="1">
      <alignment vertical="center"/>
    </xf>
    <xf numFmtId="0" fontId="0" fillId="0" borderId="23" xfId="0" applyFont="1" applyFill="1" applyBorder="1" applyAlignment="1">
      <alignment horizontal="center" vertical="center"/>
    </xf>
    <xf numFmtId="196" fontId="0" fillId="0" borderId="21" xfId="0" applyNumberFormat="1" applyFont="1" applyBorder="1" applyAlignment="1">
      <alignment horizontal="center" vertical="center"/>
    </xf>
    <xf numFmtId="196" fontId="0" fillId="0" borderId="52" xfId="0" applyNumberFormat="1" applyFont="1" applyBorder="1" applyAlignment="1">
      <alignment horizontal="center" vertical="center"/>
    </xf>
    <xf numFmtId="196" fontId="0" fillId="0" borderId="15" xfId="0" applyNumberFormat="1" applyFont="1" applyBorder="1" applyAlignment="1">
      <alignment horizontal="center" vertical="center"/>
    </xf>
    <xf numFmtId="49" fontId="20" fillId="19" borderId="41" xfId="0" applyNumberFormat="1" applyFont="1" applyFill="1" applyBorder="1" applyAlignment="1">
      <alignment vertical="center"/>
    </xf>
    <xf numFmtId="49" fontId="21" fillId="19" borderId="38" xfId="0" applyNumberFormat="1" applyFont="1" applyFill="1" applyBorder="1" applyAlignment="1">
      <alignment vertical="center"/>
    </xf>
    <xf numFmtId="49" fontId="20" fillId="19" borderId="38" xfId="0" applyNumberFormat="1" applyFont="1" applyFill="1" applyBorder="1" applyAlignment="1">
      <alignment horizontal="left" vertical="center"/>
    </xf>
    <xf numFmtId="0" fontId="20" fillId="19" borderId="13" xfId="0" applyFont="1" applyFill="1" applyBorder="1" applyAlignment="1">
      <alignment vertical="center"/>
    </xf>
    <xf numFmtId="0" fontId="20" fillId="19" borderId="38" xfId="0" applyFont="1" applyFill="1" applyBorder="1" applyAlignment="1">
      <alignment vertical="center"/>
    </xf>
    <xf numFmtId="0" fontId="20" fillId="19" borderId="39" xfId="0" applyFont="1" applyFill="1" applyBorder="1" applyAlignment="1">
      <alignment vertical="center"/>
    </xf>
    <xf numFmtId="49" fontId="21" fillId="19" borderId="38" xfId="0" applyNumberFormat="1" applyFont="1" applyFill="1" applyBorder="1" applyAlignment="1">
      <alignment horizontal="center" vertical="center"/>
    </xf>
    <xf numFmtId="0" fontId="20" fillId="19" borderId="43" xfId="0" applyFont="1" applyFill="1" applyBorder="1" applyAlignment="1">
      <alignment vertical="center"/>
    </xf>
    <xf numFmtId="49" fontId="36" fillId="19" borderId="0" xfId="0" applyNumberFormat="1" applyFont="1" applyFill="1" applyAlignment="1">
      <alignment horizontal="center" vertical="center"/>
    </xf>
    <xf numFmtId="49" fontId="8" fillId="19" borderId="0" xfId="0" applyNumberFormat="1" applyFont="1" applyFill="1" applyAlignment="1">
      <alignment horizontal="left" vertical="center"/>
    </xf>
    <xf numFmtId="49" fontId="19" fillId="0" borderId="53" xfId="0" applyNumberFormat="1" applyFont="1" applyBorder="1" applyAlignment="1">
      <alignment horizontal="left" vertical="center"/>
    </xf>
    <xf numFmtId="49" fontId="29" fillId="0" borderId="45" xfId="0" applyNumberFormat="1" applyFont="1" applyBorder="1" applyAlignment="1">
      <alignment horizontal="center" vertical="center"/>
    </xf>
    <xf numFmtId="49" fontId="11" fillId="0" borderId="45" xfId="0" applyNumberFormat="1" applyFont="1" applyBorder="1" applyAlignment="1">
      <alignment horizontal="center" vertical="center"/>
    </xf>
    <xf numFmtId="196" fontId="0" fillId="0" borderId="21" xfId="0" applyNumberFormat="1" applyFont="1" applyFill="1" applyBorder="1" applyAlignment="1">
      <alignment horizontal="center" vertical="center"/>
    </xf>
    <xf numFmtId="196" fontId="0" fillId="23" borderId="21" xfId="0" applyNumberFormat="1" applyFont="1" applyFill="1" applyBorder="1" applyAlignment="1">
      <alignment horizontal="center" vertical="center"/>
    </xf>
    <xf numFmtId="0" fontId="0" fillId="19" borderId="22" xfId="0" applyFont="1" applyFill="1" applyBorder="1" applyAlignment="1">
      <alignment vertical="center"/>
    </xf>
    <xf numFmtId="0" fontId="0" fillId="19" borderId="22" xfId="0" applyFont="1" applyFill="1" applyBorder="1" applyAlignment="1">
      <alignment horizontal="center" vertical="center"/>
    </xf>
    <xf numFmtId="0" fontId="42" fillId="0" borderId="0" xfId="0" applyFont="1" applyAlignment="1">
      <alignment horizontal="left" vertical="center"/>
    </xf>
    <xf numFmtId="0" fontId="40" fillId="0" borderId="33" xfId="0" applyFont="1" applyBorder="1" applyAlignment="1">
      <alignment vertical="center"/>
    </xf>
    <xf numFmtId="0" fontId="57" fillId="15" borderId="0" xfId="60" applyFont="1" applyFill="1" applyAlignment="1">
      <alignment horizontal="center"/>
    </xf>
    <xf numFmtId="14" fontId="17" fillId="0" borderId="17" xfId="0" applyNumberFormat="1" applyFont="1" applyBorder="1" applyAlignment="1">
      <alignment horizontal="left" vertical="center"/>
    </xf>
    <xf numFmtId="14" fontId="16" fillId="0" borderId="1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46">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922;&#923;&#919;&#929;&#937;&#931;&#919;%201&#959;&#965;%20&#917;&#925;&#937;&#931;&#921;&#913;&#922;&#927;&#933;%202010%20A&#915;-&#922;&#927;&#929;%2014%20&#922;&#913;&#92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Girls Si Main Draw Prep"/>
      <sheetName val="Boys Si Qual Draw Prep"/>
      <sheetName val="Boys Si Main Draw Prep"/>
      <sheetName val="Girls Si Qual Draw Prep"/>
      <sheetName val="Boys Si Main Draw Sign-in sheet"/>
      <sheetName val="Boys Si Main 16"/>
      <sheetName val="Boys Si Main 24&amp;32"/>
      <sheetName val="Girls Si Main 24&amp;32"/>
      <sheetName val="Boys Si Qual 16&gt;2"/>
      <sheetName val="Girls Si Qual 16&gt;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394" t="s">
        <v>136</v>
      </c>
      <c r="B1" s="394"/>
      <c r="C1" s="394"/>
      <c r="D1" s="6"/>
      <c r="E1" s="5"/>
      <c r="F1" s="6"/>
      <c r="G1" s="6"/>
      <c r="H1" s="6"/>
      <c r="I1" s="6"/>
      <c r="J1" s="6"/>
      <c r="K1" s="6"/>
    </row>
    <row r="2" spans="1:11" s="396" customFormat="1" ht="23.25">
      <c r="A2" s="395" t="s">
        <v>132</v>
      </c>
      <c r="B2" s="395"/>
      <c r="C2" s="395"/>
      <c r="D2" s="395"/>
      <c r="E2" s="395"/>
      <c r="F2" s="395"/>
      <c r="G2" s="395"/>
      <c r="H2" s="395"/>
      <c r="I2" s="395"/>
      <c r="J2" s="395"/>
      <c r="K2" s="395"/>
    </row>
    <row r="3" spans="1:11" ht="12.75">
      <c r="A3" s="45"/>
      <c r="B3" s="45"/>
      <c r="C3" s="45"/>
      <c r="D3" s="45"/>
      <c r="E3" s="45"/>
      <c r="F3" s="45"/>
      <c r="G3" s="45"/>
      <c r="H3" s="45"/>
      <c r="I3" s="45"/>
      <c r="J3" s="45"/>
      <c r="K3" s="45"/>
    </row>
    <row r="4" spans="1:11" ht="12.75">
      <c r="A4" s="45"/>
      <c r="B4" s="45"/>
      <c r="C4" s="45"/>
      <c r="D4" s="45"/>
      <c r="E4" s="45"/>
      <c r="F4" s="45"/>
      <c r="G4" s="45"/>
      <c r="H4" s="45"/>
      <c r="I4" s="45"/>
      <c r="J4" s="45"/>
      <c r="K4" s="45"/>
    </row>
    <row r="5" spans="1:11" ht="12.75">
      <c r="A5" s="45"/>
      <c r="B5" s="45"/>
      <c r="C5" s="45"/>
      <c r="D5" s="45"/>
      <c r="E5" s="45"/>
      <c r="F5" s="45"/>
      <c r="G5" s="45"/>
      <c r="H5" s="45"/>
      <c r="I5" s="45"/>
      <c r="J5" s="45"/>
      <c r="K5" s="45"/>
    </row>
    <row r="6" spans="1:11" ht="12.75">
      <c r="A6" s="45"/>
      <c r="B6" s="45"/>
      <c r="C6" s="45"/>
      <c r="D6" s="45"/>
      <c r="E6" s="45"/>
      <c r="F6" s="45"/>
      <c r="G6" s="45"/>
      <c r="H6" s="45"/>
      <c r="I6" s="45"/>
      <c r="J6" s="45"/>
      <c r="K6" s="45"/>
    </row>
    <row r="7" spans="1:11" ht="12.75">
      <c r="A7" s="45"/>
      <c r="B7" s="45"/>
      <c r="C7" s="45"/>
      <c r="D7" s="45"/>
      <c r="E7" s="45"/>
      <c r="F7" s="45"/>
      <c r="G7" s="45"/>
      <c r="H7" s="45"/>
      <c r="I7" s="45"/>
      <c r="J7" s="45"/>
      <c r="K7" s="45"/>
    </row>
    <row r="8" spans="1:11" ht="12.75">
      <c r="A8" s="45"/>
      <c r="B8" s="45"/>
      <c r="C8" s="45"/>
      <c r="D8" s="45"/>
      <c r="E8" s="45"/>
      <c r="F8" s="45"/>
      <c r="G8" s="45"/>
      <c r="H8" s="45"/>
      <c r="I8" s="45"/>
      <c r="J8" s="45"/>
      <c r="K8" s="45"/>
    </row>
    <row r="9" spans="1:11" ht="12.75">
      <c r="A9" s="45"/>
      <c r="B9" s="45"/>
      <c r="C9" s="45"/>
      <c r="D9" s="45"/>
      <c r="E9" s="45"/>
      <c r="F9" s="45"/>
      <c r="G9" s="45"/>
      <c r="H9" s="45"/>
      <c r="I9" s="45"/>
      <c r="J9" s="45"/>
      <c r="K9" s="45"/>
    </row>
    <row r="10" spans="1:11" ht="12.75">
      <c r="A10" s="45"/>
      <c r="B10" s="45"/>
      <c r="C10" s="45"/>
      <c r="D10" s="45"/>
      <c r="E10" s="45"/>
      <c r="F10" s="45"/>
      <c r="G10" s="45"/>
      <c r="H10" s="45"/>
      <c r="I10" s="45"/>
      <c r="J10" s="45"/>
      <c r="K10" s="45"/>
    </row>
    <row r="11" spans="1:11" ht="12.75">
      <c r="A11" s="45"/>
      <c r="B11" s="45"/>
      <c r="C11" s="45"/>
      <c r="D11" s="45"/>
      <c r="E11" s="45"/>
      <c r="F11" s="45"/>
      <c r="G11" s="45"/>
      <c r="H11" s="45"/>
      <c r="I11" s="45"/>
      <c r="J11" s="45"/>
      <c r="K11" s="45"/>
    </row>
    <row r="12" spans="1:11" ht="12.75">
      <c r="A12" s="45"/>
      <c r="B12" s="45"/>
      <c r="C12" s="45"/>
      <c r="D12" s="45"/>
      <c r="E12" s="45"/>
      <c r="F12" s="45"/>
      <c r="G12" s="45"/>
      <c r="H12" s="45"/>
      <c r="I12" s="45"/>
      <c r="J12" s="45"/>
      <c r="K12" s="45"/>
    </row>
    <row r="13" spans="1:11" ht="12.75">
      <c r="A13" s="45"/>
      <c r="B13" s="45"/>
      <c r="C13" s="45"/>
      <c r="D13" s="45"/>
      <c r="E13" s="45"/>
      <c r="F13" s="45"/>
      <c r="G13" s="45"/>
      <c r="H13" s="45"/>
      <c r="I13" s="45"/>
      <c r="J13" s="45"/>
      <c r="K13" s="45"/>
    </row>
    <row r="14" spans="1:11" ht="12.75">
      <c r="A14" s="45"/>
      <c r="B14" s="45"/>
      <c r="C14" s="45"/>
      <c r="D14" s="45"/>
      <c r="E14" s="45"/>
      <c r="F14" s="45"/>
      <c r="G14" s="45"/>
      <c r="H14" s="45"/>
      <c r="I14" s="45"/>
      <c r="J14" s="45"/>
      <c r="K14" s="45"/>
    </row>
    <row r="15" spans="1:11" ht="12.75">
      <c r="A15" s="45"/>
      <c r="B15" s="45"/>
      <c r="C15" s="45"/>
      <c r="D15" s="45"/>
      <c r="E15" s="45"/>
      <c r="F15" s="45"/>
      <c r="G15" s="45"/>
      <c r="H15" s="45"/>
      <c r="I15" s="45"/>
      <c r="J15" s="45"/>
      <c r="K15" s="45"/>
    </row>
    <row r="16" spans="1:11" ht="12.75">
      <c r="A16" s="45"/>
      <c r="B16" s="45"/>
      <c r="C16" s="45"/>
      <c r="D16" s="45"/>
      <c r="E16" s="45"/>
      <c r="F16" s="45"/>
      <c r="G16" s="45"/>
      <c r="H16" s="45"/>
      <c r="I16" s="45"/>
      <c r="J16" s="45"/>
      <c r="K16" s="45"/>
    </row>
    <row r="17" spans="1:11" ht="12.75">
      <c r="A17" s="45"/>
      <c r="B17" s="45"/>
      <c r="C17" s="45"/>
      <c r="D17" s="45"/>
      <c r="E17" s="45"/>
      <c r="F17" s="45"/>
      <c r="G17" s="45"/>
      <c r="H17" s="45"/>
      <c r="I17" s="45"/>
      <c r="J17" s="45"/>
      <c r="K17" s="45"/>
    </row>
    <row r="18" spans="1:11" ht="12.75">
      <c r="A18" s="45"/>
      <c r="B18" s="45"/>
      <c r="C18" s="45"/>
      <c r="D18" s="45"/>
      <c r="E18" s="45"/>
      <c r="F18" s="45"/>
      <c r="G18" s="45"/>
      <c r="H18" s="45"/>
      <c r="I18" s="45"/>
      <c r="J18" s="45"/>
      <c r="K18" s="45"/>
    </row>
    <row r="19" spans="1:11" ht="12.75">
      <c r="A19" s="45"/>
      <c r="B19" s="45"/>
      <c r="C19" s="45"/>
      <c r="D19" s="45"/>
      <c r="E19" s="45"/>
      <c r="F19" s="45"/>
      <c r="G19" s="45"/>
      <c r="H19" s="45"/>
      <c r="I19" s="45"/>
      <c r="J19" s="45"/>
      <c r="K19" s="45"/>
    </row>
    <row r="20" spans="1:11" ht="12.75">
      <c r="A20" s="45"/>
      <c r="B20" s="45"/>
      <c r="C20" s="45"/>
      <c r="D20" s="45"/>
      <c r="E20" s="45"/>
      <c r="F20" s="45"/>
      <c r="G20" s="45"/>
      <c r="H20" s="45"/>
      <c r="I20" s="45"/>
      <c r="J20" s="45"/>
      <c r="K20" s="45"/>
    </row>
    <row r="21" spans="1:11" ht="12.75">
      <c r="A21" s="45"/>
      <c r="B21" s="45"/>
      <c r="C21" s="45"/>
      <c r="D21" s="45"/>
      <c r="E21" s="45"/>
      <c r="F21" s="45"/>
      <c r="G21" s="45"/>
      <c r="H21" s="45"/>
      <c r="I21" s="45"/>
      <c r="J21" s="45"/>
      <c r="K21" s="45"/>
    </row>
    <row r="22" spans="1:11" ht="12.75">
      <c r="A22" s="45"/>
      <c r="B22" s="45"/>
      <c r="C22" s="45"/>
      <c r="D22" s="45"/>
      <c r="E22" s="45"/>
      <c r="F22" s="45"/>
      <c r="G22" s="45"/>
      <c r="H22" s="45"/>
      <c r="I22" s="45"/>
      <c r="J22" s="45"/>
      <c r="K22" s="45"/>
    </row>
    <row r="23" spans="1:11" ht="12.75">
      <c r="A23" s="45"/>
      <c r="B23" s="45"/>
      <c r="C23" s="45"/>
      <c r="D23" s="45"/>
      <c r="E23" s="45"/>
      <c r="F23" s="45"/>
      <c r="G23" s="45"/>
      <c r="H23" s="45"/>
      <c r="I23" s="45"/>
      <c r="J23" s="45"/>
      <c r="K23" s="45"/>
    </row>
    <row r="24" spans="1:11" ht="12.75">
      <c r="A24" s="45"/>
      <c r="B24" s="45"/>
      <c r="C24" s="45"/>
      <c r="D24" s="45"/>
      <c r="E24" s="45"/>
      <c r="F24" s="45"/>
      <c r="G24" s="45"/>
      <c r="H24" s="45"/>
      <c r="I24" s="45"/>
      <c r="J24" s="45"/>
      <c r="K24" s="45"/>
    </row>
    <row r="25" spans="1:11" ht="12.75">
      <c r="A25" s="45"/>
      <c r="B25" s="45"/>
      <c r="C25" s="45"/>
      <c r="D25" s="45"/>
      <c r="E25" s="45"/>
      <c r="F25" s="45"/>
      <c r="G25" s="45"/>
      <c r="H25" s="45"/>
      <c r="I25" s="45"/>
      <c r="J25" s="45"/>
      <c r="K25" s="45"/>
    </row>
    <row r="26" spans="1:11" ht="12.75">
      <c r="A26" s="45"/>
      <c r="B26" s="45"/>
      <c r="C26" s="45"/>
      <c r="D26" s="45"/>
      <c r="E26" s="45"/>
      <c r="F26" s="45"/>
      <c r="G26" s="45"/>
      <c r="H26" s="45"/>
      <c r="I26" s="45"/>
      <c r="J26" s="45"/>
      <c r="K26" s="45"/>
    </row>
    <row r="27" spans="1:11" ht="21.75" customHeight="1">
      <c r="A27" s="442" t="s">
        <v>133</v>
      </c>
      <c r="B27" s="442"/>
      <c r="C27" s="442"/>
      <c r="D27" s="442"/>
      <c r="E27" s="442"/>
      <c r="F27" s="442"/>
      <c r="G27" s="442"/>
      <c r="H27" s="442"/>
      <c r="I27" s="442"/>
      <c r="J27" s="442"/>
      <c r="K27" s="442"/>
    </row>
    <row r="28" spans="1:11" ht="12.75">
      <c r="A28" s="45"/>
      <c r="B28" s="45"/>
      <c r="C28" s="45"/>
      <c r="D28" s="45"/>
      <c r="E28" s="45"/>
      <c r="F28" s="45"/>
      <c r="G28" s="45"/>
      <c r="H28" s="45"/>
      <c r="I28" s="45"/>
      <c r="J28" s="45"/>
      <c r="K28" s="45"/>
    </row>
    <row r="29" spans="1:11" ht="12.75">
      <c r="A29" s="45"/>
      <c r="B29" s="45"/>
      <c r="C29" s="45"/>
      <c r="D29" s="45"/>
      <c r="E29" s="45"/>
      <c r="F29" s="45"/>
      <c r="G29" s="45"/>
      <c r="H29" s="45"/>
      <c r="I29" s="45"/>
      <c r="J29" s="45"/>
      <c r="K29" s="45"/>
    </row>
    <row r="30" spans="1:11" ht="12.75">
      <c r="A30" s="45"/>
      <c r="B30" s="45"/>
      <c r="C30" s="45"/>
      <c r="D30" s="45"/>
      <c r="E30" s="45"/>
      <c r="F30" s="45"/>
      <c r="G30" s="45"/>
      <c r="H30" s="45"/>
      <c r="I30" s="45"/>
      <c r="J30" s="45"/>
      <c r="K30" s="45"/>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X13" sqref="X13"/>
    </sheetView>
  </sheetViews>
  <sheetFormatPr defaultColWidth="9.140625" defaultRowHeight="12.75"/>
  <cols>
    <col min="1" max="1" width="3.8515625" style="0" customWidth="1"/>
    <col min="2" max="2" width="22.8515625" style="0" customWidth="1"/>
    <col min="3" max="3" width="21.8515625" style="0" customWidth="1"/>
    <col min="4" max="4" width="7.7109375" style="56" customWidth="1"/>
    <col min="5" max="5" width="12.140625" style="83" customWidth="1"/>
    <col min="6" max="7" width="8.57421875" style="83" customWidth="1"/>
    <col min="8" max="10" width="8.57421875" style="56" customWidth="1"/>
    <col min="11" max="11" width="7.7109375" style="56" hidden="1" customWidth="1"/>
    <col min="12" max="14" width="6.8515625" style="56" hidden="1" customWidth="1"/>
    <col min="15" max="16" width="8.57421875" style="56" customWidth="1"/>
    <col min="17" max="17" width="6.8515625" style="56" hidden="1" customWidth="1"/>
    <col min="18" max="18" width="8.57421875" style="56" customWidth="1"/>
    <col min="20" max="20" width="8.28125" style="0" hidden="1" customWidth="1"/>
    <col min="21" max="21" width="0" style="0" hidden="1" customWidth="1"/>
  </cols>
  <sheetData>
    <row r="1" spans="1:18" ht="26.25">
      <c r="A1" s="71" t="str">
        <f>'Week SetUp'!$A$6</f>
        <v>1o ΕΝΩΣΙΑΚΟ ΞΑΝΘΗΣ</v>
      </c>
      <c r="B1" s="72"/>
      <c r="C1" s="72"/>
      <c r="D1" s="140" t="s">
        <v>63</v>
      </c>
      <c r="E1" s="140"/>
      <c r="F1" s="140"/>
      <c r="G1" s="99"/>
      <c r="H1" s="73"/>
      <c r="I1" s="74"/>
      <c r="J1" s="74"/>
      <c r="K1" s="74"/>
      <c r="L1" s="74"/>
      <c r="M1" s="74"/>
      <c r="N1" s="74"/>
      <c r="O1" s="74"/>
      <c r="P1" s="74"/>
      <c r="Q1" s="74"/>
      <c r="R1" s="101"/>
    </row>
    <row r="2" spans="1:18" ht="13.5" thickBot="1">
      <c r="A2" s="75" t="str">
        <f>'Week SetUp'!$A$8</f>
        <v>ITF Junior Circuit</v>
      </c>
      <c r="B2" s="75"/>
      <c r="C2" s="64"/>
      <c r="D2" s="140" t="s">
        <v>28</v>
      </c>
      <c r="E2" s="140"/>
      <c r="F2" s="85"/>
      <c r="G2" s="85"/>
      <c r="H2" s="85"/>
      <c r="I2" s="85"/>
      <c r="J2" s="73"/>
      <c r="K2" s="73"/>
      <c r="L2" s="73"/>
      <c r="M2" s="73"/>
      <c r="N2" s="73"/>
      <c r="O2" s="104"/>
      <c r="P2" s="62"/>
      <c r="Q2" s="62"/>
      <c r="R2" s="104"/>
    </row>
    <row r="3" spans="1:21" s="2" customFormat="1" ht="13.5" thickBot="1">
      <c r="A3" s="141" t="s">
        <v>29</v>
      </c>
      <c r="B3" s="142"/>
      <c r="C3" s="143"/>
      <c r="D3" s="23"/>
      <c r="E3" s="144"/>
      <c r="F3" s="144"/>
      <c r="G3" s="144"/>
      <c r="H3" s="23"/>
      <c r="I3" s="145"/>
      <c r="J3" s="146"/>
      <c r="K3" s="105"/>
      <c r="L3" s="147"/>
      <c r="M3" s="147"/>
      <c r="N3" s="147"/>
      <c r="O3" s="105" t="s">
        <v>17</v>
      </c>
      <c r="P3" s="106"/>
      <c r="Q3" s="148"/>
      <c r="R3" s="149"/>
      <c r="T3" s="402" t="s">
        <v>138</v>
      </c>
      <c r="U3" s="403" t="e">
        <f>YEAR($A$5)-18</f>
        <v>#VALUE!</v>
      </c>
    </row>
    <row r="4" spans="1:21" s="2" customFormat="1" ht="12.75">
      <c r="A4" s="59" t="s">
        <v>144</v>
      </c>
      <c r="B4" s="59"/>
      <c r="C4" s="57" t="s">
        <v>145</v>
      </c>
      <c r="D4" s="59" t="s">
        <v>146</v>
      </c>
      <c r="E4" s="150"/>
      <c r="F4" s="150"/>
      <c r="G4" s="150"/>
      <c r="H4" s="57"/>
      <c r="I4" s="113"/>
      <c r="J4" s="60" t="s">
        <v>147</v>
      </c>
      <c r="K4" s="151"/>
      <c r="L4" s="152"/>
      <c r="M4" s="152"/>
      <c r="N4" s="152"/>
      <c r="O4" s="151"/>
      <c r="P4" s="116"/>
      <c r="Q4" s="116"/>
      <c r="R4" s="153"/>
      <c r="T4" s="402" t="s">
        <v>139</v>
      </c>
      <c r="U4" s="403" t="e">
        <f>YEAR($A$5)-13</f>
        <v>#VALUE!</v>
      </c>
    </row>
    <row r="5" spans="1:21" s="2" customFormat="1" ht="13.5" thickBot="1">
      <c r="A5" s="444" t="str">
        <f>'Week SetUp'!$A$10</f>
        <v>20-21 ΦΕΒΡΟΥΑΡΙΟΥ 2010</v>
      </c>
      <c r="B5" s="444"/>
      <c r="C5" s="78" t="str">
        <f>'Week SetUp'!$C$10</f>
        <v>Ο.Α.ΞΑΝΘΗΣ</v>
      </c>
      <c r="D5" s="79" t="str">
        <f>'Week SetUp'!$D$10</f>
        <v>ΞΑΝΘΗ</v>
      </c>
      <c r="E5" s="79"/>
      <c r="F5" s="79"/>
      <c r="G5" s="79">
        <f>'Week SetUp'!$A$12</f>
        <v>0</v>
      </c>
      <c r="H5" s="79"/>
      <c r="I5" s="154"/>
      <c r="J5" s="68" t="str">
        <f>'Week SetUp'!$E$10</f>
        <v>ΧΡΗΣΤΟΣ ΜΟΥΡΤΖΙΟΣ</v>
      </c>
      <c r="K5" s="155"/>
      <c r="L5" s="68"/>
      <c r="M5" s="68"/>
      <c r="N5" s="68"/>
      <c r="O5" s="155"/>
      <c r="P5" s="79"/>
      <c r="Q5" s="79"/>
      <c r="R5" s="156">
        <f>COUNTA(R7:R134)</f>
        <v>0</v>
      </c>
      <c r="U5" s="401"/>
    </row>
    <row r="6" spans="1:18" ht="30" customHeight="1" thickBot="1">
      <c r="A6" s="128" t="s">
        <v>15</v>
      </c>
      <c r="B6" s="89" t="s">
        <v>150</v>
      </c>
      <c r="C6" s="89" t="s">
        <v>151</v>
      </c>
      <c r="D6" s="89" t="s">
        <v>145</v>
      </c>
      <c r="E6" s="393" t="s">
        <v>144</v>
      </c>
      <c r="F6" s="130" t="s">
        <v>64</v>
      </c>
      <c r="G6" s="130" t="s">
        <v>31</v>
      </c>
      <c r="H6" s="131" t="s">
        <v>32</v>
      </c>
      <c r="I6" s="131" t="s">
        <v>33</v>
      </c>
      <c r="J6" s="130" t="s">
        <v>34</v>
      </c>
      <c r="K6" s="157"/>
      <c r="L6" s="133" t="s">
        <v>65</v>
      </c>
      <c r="M6" s="132" t="s">
        <v>35</v>
      </c>
      <c r="N6" s="133"/>
      <c r="O6" s="129" t="s">
        <v>24</v>
      </c>
      <c r="P6" s="135" t="s">
        <v>142</v>
      </c>
      <c r="Q6" s="158" t="s">
        <v>37</v>
      </c>
      <c r="R6" s="130" t="s">
        <v>38</v>
      </c>
    </row>
    <row r="7" spans="1:18" s="12" customFormat="1" ht="18.75" customHeight="1">
      <c r="A7" s="136">
        <v>1</v>
      </c>
      <c r="B7" s="94" t="s">
        <v>220</v>
      </c>
      <c r="C7" s="94" t="s">
        <v>221</v>
      </c>
      <c r="D7" s="95" t="s">
        <v>222</v>
      </c>
      <c r="E7" s="420"/>
      <c r="F7" s="159"/>
      <c r="G7" s="159"/>
      <c r="H7" s="95"/>
      <c r="I7" s="95"/>
      <c r="J7" s="96"/>
      <c r="K7" s="139"/>
      <c r="L7" s="160"/>
      <c r="M7" s="161">
        <f aca="true" t="shared" si="0" ref="M7:M38">IF(R7="",999,R7)</f>
        <v>999</v>
      </c>
      <c r="N7" s="160"/>
      <c r="O7" s="95"/>
      <c r="P7" s="419"/>
      <c r="Q7" s="164">
        <f aca="true" t="shared" si="1" ref="Q7:Q38">IF(O7="DA",1,IF(O7="WC",2,IF(O7="SE",3,IF(O7="Q",4,IF(O7="LL",5,999)))))</f>
        <v>999</v>
      </c>
      <c r="R7" s="96"/>
    </row>
    <row r="8" spans="1:18" s="12" customFormat="1" ht="18.75" customHeight="1">
      <c r="A8" s="136">
        <v>2</v>
      </c>
      <c r="B8" s="94" t="s">
        <v>223</v>
      </c>
      <c r="C8" s="94" t="s">
        <v>224</v>
      </c>
      <c r="D8" s="95" t="s">
        <v>222</v>
      </c>
      <c r="E8" s="420"/>
      <c r="F8" s="159"/>
      <c r="G8" s="159"/>
      <c r="H8" s="95"/>
      <c r="I8" s="95"/>
      <c r="J8" s="96"/>
      <c r="K8" s="139"/>
      <c r="L8" s="160"/>
      <c r="M8" s="161">
        <f t="shared" si="0"/>
        <v>999</v>
      </c>
      <c r="N8" s="160"/>
      <c r="O8" s="95"/>
      <c r="P8" s="419"/>
      <c r="Q8" s="164">
        <f t="shared" si="1"/>
        <v>999</v>
      </c>
      <c r="R8" s="96"/>
    </row>
    <row r="9" spans="1:18" s="12" customFormat="1" ht="18.75" customHeight="1">
      <c r="A9" s="136">
        <v>3</v>
      </c>
      <c r="B9" s="94" t="s">
        <v>234</v>
      </c>
      <c r="C9" s="94" t="s">
        <v>235</v>
      </c>
      <c r="D9" s="95" t="s">
        <v>236</v>
      </c>
      <c r="E9" s="420"/>
      <c r="F9" s="159"/>
      <c r="G9" s="159"/>
      <c r="H9" s="95"/>
      <c r="I9" s="95"/>
      <c r="J9" s="96"/>
      <c r="K9" s="139"/>
      <c r="L9" s="160"/>
      <c r="M9" s="161">
        <f t="shared" si="0"/>
        <v>999</v>
      </c>
      <c r="N9" s="160"/>
      <c r="O9" s="95"/>
      <c r="P9" s="419"/>
      <c r="Q9" s="164">
        <f t="shared" si="1"/>
        <v>999</v>
      </c>
      <c r="R9" s="96"/>
    </row>
    <row r="10" spans="1:18" s="12" customFormat="1" ht="18.75" customHeight="1">
      <c r="A10" s="136">
        <v>4</v>
      </c>
      <c r="B10" s="94" t="s">
        <v>237</v>
      </c>
      <c r="C10" s="94" t="s">
        <v>238</v>
      </c>
      <c r="D10" s="95" t="s">
        <v>236</v>
      </c>
      <c r="E10" s="420"/>
      <c r="F10" s="159"/>
      <c r="G10" s="159"/>
      <c r="H10" s="95"/>
      <c r="I10" s="95"/>
      <c r="J10" s="96"/>
      <c r="K10" s="139"/>
      <c r="L10" s="160"/>
      <c r="M10" s="161">
        <f t="shared" si="0"/>
        <v>999</v>
      </c>
      <c r="N10" s="160"/>
      <c r="O10" s="95"/>
      <c r="P10" s="419"/>
      <c r="Q10" s="164">
        <f t="shared" si="1"/>
        <v>999</v>
      </c>
      <c r="R10" s="96"/>
    </row>
    <row r="11" spans="1:18" s="12" customFormat="1" ht="18.75" customHeight="1">
      <c r="A11" s="136">
        <v>5</v>
      </c>
      <c r="B11" s="94" t="s">
        <v>247</v>
      </c>
      <c r="C11" s="94" t="s">
        <v>248</v>
      </c>
      <c r="D11" s="95" t="s">
        <v>241</v>
      </c>
      <c r="E11" s="420"/>
      <c r="F11" s="159"/>
      <c r="G11" s="159"/>
      <c r="H11" s="95"/>
      <c r="I11" s="95"/>
      <c r="J11" s="96"/>
      <c r="K11" s="139"/>
      <c r="L11" s="160"/>
      <c r="M11" s="161">
        <f t="shared" si="0"/>
        <v>999</v>
      </c>
      <c r="N11" s="160"/>
      <c r="O11" s="95"/>
      <c r="P11" s="419"/>
      <c r="Q11" s="164">
        <f t="shared" si="1"/>
        <v>999</v>
      </c>
      <c r="R11" s="96"/>
    </row>
    <row r="12" spans="1:18" s="12" customFormat="1" ht="18.75" customHeight="1">
      <c r="A12" s="136">
        <v>6</v>
      </c>
      <c r="B12" s="94" t="s">
        <v>249</v>
      </c>
      <c r="C12" s="94" t="s">
        <v>250</v>
      </c>
      <c r="D12" s="95" t="s">
        <v>241</v>
      </c>
      <c r="E12" s="420"/>
      <c r="F12" s="159"/>
      <c r="G12" s="159"/>
      <c r="H12" s="95"/>
      <c r="I12" s="95"/>
      <c r="J12" s="96"/>
      <c r="K12" s="139"/>
      <c r="L12" s="160"/>
      <c r="M12" s="161">
        <f t="shared" si="0"/>
        <v>999</v>
      </c>
      <c r="N12" s="160"/>
      <c r="O12" s="95"/>
      <c r="P12" s="419"/>
      <c r="Q12" s="164">
        <f t="shared" si="1"/>
        <v>999</v>
      </c>
      <c r="R12" s="96"/>
    </row>
    <row r="13" spans="1:18" s="12" customFormat="1" ht="18.75" customHeight="1">
      <c r="A13" s="136">
        <v>7</v>
      </c>
      <c r="B13" s="94" t="s">
        <v>258</v>
      </c>
      <c r="C13" s="94" t="s">
        <v>259</v>
      </c>
      <c r="D13" s="95" t="s">
        <v>253</v>
      </c>
      <c r="E13" s="420"/>
      <c r="F13" s="159"/>
      <c r="G13" s="159"/>
      <c r="H13" s="95"/>
      <c r="I13" s="95"/>
      <c r="J13" s="96"/>
      <c r="K13" s="139"/>
      <c r="L13" s="160"/>
      <c r="M13" s="161">
        <f t="shared" si="0"/>
        <v>999</v>
      </c>
      <c r="N13" s="160"/>
      <c r="O13" s="95"/>
      <c r="P13" s="419"/>
      <c r="Q13" s="164">
        <f t="shared" si="1"/>
        <v>999</v>
      </c>
      <c r="R13" s="96"/>
    </row>
    <row r="14" spans="1:18" s="12" customFormat="1" ht="18.75" customHeight="1">
      <c r="A14" s="136">
        <v>8</v>
      </c>
      <c r="B14" s="94" t="s">
        <v>260</v>
      </c>
      <c r="C14" s="94" t="s">
        <v>261</v>
      </c>
      <c r="D14" s="95" t="s">
        <v>253</v>
      </c>
      <c r="E14" s="420"/>
      <c r="F14" s="159"/>
      <c r="G14" s="159"/>
      <c r="H14" s="95"/>
      <c r="I14" s="95"/>
      <c r="J14" s="96"/>
      <c r="K14" s="139"/>
      <c r="L14" s="160"/>
      <c r="M14" s="161">
        <f t="shared" si="0"/>
        <v>999</v>
      </c>
      <c r="N14" s="160"/>
      <c r="O14" s="95"/>
      <c r="P14" s="419"/>
      <c r="Q14" s="164">
        <f t="shared" si="1"/>
        <v>999</v>
      </c>
      <c r="R14" s="96"/>
    </row>
    <row r="15" spans="1:18" s="12" customFormat="1" ht="18.75" customHeight="1">
      <c r="A15" s="136">
        <v>9</v>
      </c>
      <c r="B15" s="94" t="s">
        <v>274</v>
      </c>
      <c r="C15" s="94" t="s">
        <v>275</v>
      </c>
      <c r="D15" s="95" t="s">
        <v>264</v>
      </c>
      <c r="E15" s="420"/>
      <c r="F15" s="159"/>
      <c r="G15" s="159"/>
      <c r="H15" s="95"/>
      <c r="I15" s="95"/>
      <c r="J15" s="96"/>
      <c r="K15" s="139"/>
      <c r="L15" s="160"/>
      <c r="M15" s="161">
        <f t="shared" si="0"/>
        <v>999</v>
      </c>
      <c r="N15" s="160"/>
      <c r="O15" s="95"/>
      <c r="P15" s="419"/>
      <c r="Q15" s="164">
        <f t="shared" si="1"/>
        <v>999</v>
      </c>
      <c r="R15" s="96"/>
    </row>
    <row r="16" spans="1:18" s="12" customFormat="1" ht="18.75" customHeight="1">
      <c r="A16" s="136">
        <v>10</v>
      </c>
      <c r="B16" s="94" t="s">
        <v>276</v>
      </c>
      <c r="C16" s="94" t="s">
        <v>277</v>
      </c>
      <c r="D16" s="95" t="s">
        <v>264</v>
      </c>
      <c r="E16" s="420"/>
      <c r="F16" s="159"/>
      <c r="G16" s="159"/>
      <c r="H16" s="95"/>
      <c r="I16" s="95"/>
      <c r="J16" s="96"/>
      <c r="K16" s="139"/>
      <c r="L16" s="160"/>
      <c r="M16" s="161">
        <f t="shared" si="0"/>
        <v>999</v>
      </c>
      <c r="N16" s="160"/>
      <c r="O16" s="95"/>
      <c r="P16" s="419"/>
      <c r="Q16" s="164">
        <f t="shared" si="1"/>
        <v>999</v>
      </c>
      <c r="R16" s="96"/>
    </row>
    <row r="17" spans="1:18" s="12" customFormat="1" ht="18.75" customHeight="1">
      <c r="A17" s="136">
        <v>11</v>
      </c>
      <c r="B17" s="94" t="s">
        <v>278</v>
      </c>
      <c r="C17" s="94" t="s">
        <v>279</v>
      </c>
      <c r="D17" s="95" t="s">
        <v>264</v>
      </c>
      <c r="E17" s="420"/>
      <c r="F17" s="159"/>
      <c r="G17" s="159"/>
      <c r="H17" s="95"/>
      <c r="I17" s="95"/>
      <c r="J17" s="96"/>
      <c r="K17" s="139"/>
      <c r="L17" s="160"/>
      <c r="M17" s="161">
        <f t="shared" si="0"/>
        <v>999</v>
      </c>
      <c r="N17" s="160"/>
      <c r="O17" s="95"/>
      <c r="P17" s="419"/>
      <c r="Q17" s="164">
        <f t="shared" si="1"/>
        <v>999</v>
      </c>
      <c r="R17" s="96"/>
    </row>
    <row r="18" spans="1:18" s="12" customFormat="1" ht="18.75" customHeight="1">
      <c r="A18" s="136">
        <v>12</v>
      </c>
      <c r="B18" s="94" t="s">
        <v>286</v>
      </c>
      <c r="C18" s="94" t="s">
        <v>287</v>
      </c>
      <c r="D18" s="95" t="s">
        <v>282</v>
      </c>
      <c r="E18" s="420"/>
      <c r="F18" s="159"/>
      <c r="G18" s="159"/>
      <c r="H18" s="95"/>
      <c r="I18" s="95"/>
      <c r="J18" s="96"/>
      <c r="K18" s="139"/>
      <c r="L18" s="160"/>
      <c r="M18" s="161">
        <f t="shared" si="0"/>
        <v>999</v>
      </c>
      <c r="N18" s="160"/>
      <c r="O18" s="95"/>
      <c r="P18" s="419"/>
      <c r="Q18" s="164">
        <f t="shared" si="1"/>
        <v>999</v>
      </c>
      <c r="R18" s="96"/>
    </row>
    <row r="19" spans="1:18" s="12" customFormat="1" ht="18.75" customHeight="1">
      <c r="A19" s="136">
        <v>13</v>
      </c>
      <c r="B19" s="94" t="s">
        <v>288</v>
      </c>
      <c r="C19" s="94" t="s">
        <v>289</v>
      </c>
      <c r="D19" s="95" t="s">
        <v>282</v>
      </c>
      <c r="E19" s="420"/>
      <c r="F19" s="159"/>
      <c r="G19" s="159"/>
      <c r="H19" s="95"/>
      <c r="I19" s="95"/>
      <c r="J19" s="96"/>
      <c r="K19" s="139"/>
      <c r="L19" s="160"/>
      <c r="M19" s="161">
        <f t="shared" si="0"/>
        <v>999</v>
      </c>
      <c r="N19" s="160"/>
      <c r="O19" s="95"/>
      <c r="P19" s="419"/>
      <c r="Q19" s="164">
        <f t="shared" si="1"/>
        <v>999</v>
      </c>
      <c r="R19" s="96"/>
    </row>
    <row r="20" spans="1:18" s="12" customFormat="1" ht="18.75" customHeight="1">
      <c r="A20" s="136">
        <v>14</v>
      </c>
      <c r="B20" s="94" t="s">
        <v>290</v>
      </c>
      <c r="C20" s="94" t="s">
        <v>291</v>
      </c>
      <c r="D20" s="95" t="s">
        <v>282</v>
      </c>
      <c r="E20" s="420"/>
      <c r="F20" s="159"/>
      <c r="G20" s="159"/>
      <c r="H20" s="95"/>
      <c r="I20" s="95"/>
      <c r="J20" s="96"/>
      <c r="K20" s="139"/>
      <c r="L20" s="160"/>
      <c r="M20" s="161">
        <f t="shared" si="0"/>
        <v>999</v>
      </c>
      <c r="N20" s="160"/>
      <c r="O20" s="95"/>
      <c r="P20" s="419"/>
      <c r="Q20" s="164">
        <f t="shared" si="1"/>
        <v>999</v>
      </c>
      <c r="R20" s="96"/>
    </row>
    <row r="21" spans="1:18" s="12" customFormat="1" ht="18.75" customHeight="1">
      <c r="A21" s="136">
        <v>15</v>
      </c>
      <c r="B21" s="94" t="s">
        <v>292</v>
      </c>
      <c r="C21" s="94" t="s">
        <v>331</v>
      </c>
      <c r="D21" s="95" t="s">
        <v>293</v>
      </c>
      <c r="E21" s="420"/>
      <c r="F21" s="159"/>
      <c r="G21" s="159"/>
      <c r="H21" s="95"/>
      <c r="I21" s="95"/>
      <c r="J21" s="96"/>
      <c r="K21" s="139"/>
      <c r="L21" s="160"/>
      <c r="M21" s="161">
        <f t="shared" si="0"/>
        <v>999</v>
      </c>
      <c r="N21" s="160"/>
      <c r="O21" s="95"/>
      <c r="P21" s="419"/>
      <c r="Q21" s="164">
        <f t="shared" si="1"/>
        <v>999</v>
      </c>
      <c r="R21" s="96"/>
    </row>
    <row r="22" spans="1:18" s="12" customFormat="1" ht="18.75" customHeight="1">
      <c r="A22" s="136">
        <v>16</v>
      </c>
      <c r="B22" s="94" t="s">
        <v>294</v>
      </c>
      <c r="C22" s="94" t="s">
        <v>295</v>
      </c>
      <c r="D22" s="95" t="s">
        <v>205</v>
      </c>
      <c r="E22" s="420"/>
      <c r="F22" s="159"/>
      <c r="G22" s="159"/>
      <c r="H22" s="95"/>
      <c r="I22" s="95"/>
      <c r="J22" s="96"/>
      <c r="K22" s="139"/>
      <c r="L22" s="160"/>
      <c r="M22" s="161">
        <f t="shared" si="0"/>
        <v>999</v>
      </c>
      <c r="N22" s="160"/>
      <c r="O22" s="95"/>
      <c r="P22" s="419"/>
      <c r="Q22" s="164">
        <f t="shared" si="1"/>
        <v>999</v>
      </c>
      <c r="R22" s="96"/>
    </row>
    <row r="23" spans="1:18" s="12" customFormat="1" ht="18.75" customHeight="1">
      <c r="A23" s="136">
        <v>17</v>
      </c>
      <c r="B23" s="94" t="s">
        <v>296</v>
      </c>
      <c r="C23" s="94" t="s">
        <v>297</v>
      </c>
      <c r="D23" s="95" t="s">
        <v>205</v>
      </c>
      <c r="E23" s="420"/>
      <c r="F23" s="159"/>
      <c r="G23" s="159"/>
      <c r="H23" s="95"/>
      <c r="I23" s="95"/>
      <c r="J23" s="96"/>
      <c r="K23" s="139"/>
      <c r="L23" s="160"/>
      <c r="M23" s="161">
        <f t="shared" si="0"/>
        <v>999</v>
      </c>
      <c r="N23" s="160"/>
      <c r="O23" s="95"/>
      <c r="P23" s="419"/>
      <c r="Q23" s="164">
        <f t="shared" si="1"/>
        <v>999</v>
      </c>
      <c r="R23" s="96"/>
    </row>
    <row r="24" spans="1:18" s="12" customFormat="1" ht="18.75" customHeight="1">
      <c r="A24" s="136">
        <v>18</v>
      </c>
      <c r="B24" s="438" t="s">
        <v>306</v>
      </c>
      <c r="C24" s="438" t="s">
        <v>307</v>
      </c>
      <c r="D24" s="439" t="s">
        <v>300</v>
      </c>
      <c r="E24" s="436"/>
      <c r="F24" s="159"/>
      <c r="G24" s="159"/>
      <c r="H24" s="95"/>
      <c r="I24" s="95"/>
      <c r="J24" s="96"/>
      <c r="K24" s="139"/>
      <c r="L24" s="160"/>
      <c r="M24" s="161">
        <f t="shared" si="0"/>
        <v>999</v>
      </c>
      <c r="N24" s="160"/>
      <c r="O24" s="95"/>
      <c r="P24" s="419"/>
      <c r="Q24" s="164">
        <f t="shared" si="1"/>
        <v>999</v>
      </c>
      <c r="R24" s="96"/>
    </row>
    <row r="25" spans="1:18" s="12" customFormat="1" ht="18.75" customHeight="1">
      <c r="A25" s="136">
        <v>19</v>
      </c>
      <c r="B25" s="94" t="s">
        <v>308</v>
      </c>
      <c r="C25" s="94" t="s">
        <v>309</v>
      </c>
      <c r="D25" s="95" t="s">
        <v>300</v>
      </c>
      <c r="E25" s="420"/>
      <c r="F25" s="159"/>
      <c r="G25" s="159"/>
      <c r="H25" s="95"/>
      <c r="I25" s="95"/>
      <c r="J25" s="96"/>
      <c r="K25" s="139"/>
      <c r="L25" s="160"/>
      <c r="M25" s="161">
        <f t="shared" si="0"/>
        <v>999</v>
      </c>
      <c r="N25" s="160"/>
      <c r="O25" s="95"/>
      <c r="P25" s="419"/>
      <c r="Q25" s="164">
        <f t="shared" si="1"/>
        <v>999</v>
      </c>
      <c r="R25" s="96"/>
    </row>
    <row r="26" spans="1:18" s="12" customFormat="1" ht="18.75" customHeight="1">
      <c r="A26" s="136">
        <v>20</v>
      </c>
      <c r="B26" s="94"/>
      <c r="C26" s="94"/>
      <c r="D26" s="95"/>
      <c r="E26" s="420"/>
      <c r="F26" s="159"/>
      <c r="G26" s="159"/>
      <c r="H26" s="95"/>
      <c r="I26" s="95"/>
      <c r="J26" s="96"/>
      <c r="K26" s="139"/>
      <c r="L26" s="160"/>
      <c r="M26" s="161">
        <f t="shared" si="0"/>
        <v>999</v>
      </c>
      <c r="N26" s="160"/>
      <c r="O26" s="95"/>
      <c r="P26" s="419"/>
      <c r="Q26" s="164">
        <f t="shared" si="1"/>
        <v>999</v>
      </c>
      <c r="R26" s="96"/>
    </row>
    <row r="27" spans="1:18" s="12" customFormat="1" ht="18.75" customHeight="1">
      <c r="A27" s="136">
        <v>21</v>
      </c>
      <c r="B27" s="94"/>
      <c r="C27" s="94"/>
      <c r="D27" s="95"/>
      <c r="E27" s="420"/>
      <c r="F27" s="159"/>
      <c r="G27" s="159"/>
      <c r="H27" s="95"/>
      <c r="I27" s="95"/>
      <c r="J27" s="96"/>
      <c r="K27" s="139"/>
      <c r="L27" s="160"/>
      <c r="M27" s="161">
        <f t="shared" si="0"/>
        <v>999</v>
      </c>
      <c r="N27" s="160"/>
      <c r="O27" s="95"/>
      <c r="P27" s="419"/>
      <c r="Q27" s="164">
        <f t="shared" si="1"/>
        <v>999</v>
      </c>
      <c r="R27" s="96"/>
    </row>
    <row r="28" spans="1:18" s="12" customFormat="1" ht="18.75" customHeight="1">
      <c r="A28" s="136">
        <v>22</v>
      </c>
      <c r="B28" s="94"/>
      <c r="C28" s="94"/>
      <c r="D28" s="95"/>
      <c r="E28" s="420"/>
      <c r="F28" s="159"/>
      <c r="G28" s="159"/>
      <c r="H28" s="95"/>
      <c r="I28" s="95"/>
      <c r="J28" s="96"/>
      <c r="K28" s="139"/>
      <c r="L28" s="160"/>
      <c r="M28" s="161">
        <f t="shared" si="0"/>
        <v>999</v>
      </c>
      <c r="N28" s="160"/>
      <c r="O28" s="95"/>
      <c r="P28" s="419"/>
      <c r="Q28" s="164">
        <f t="shared" si="1"/>
        <v>999</v>
      </c>
      <c r="R28" s="96"/>
    </row>
    <row r="29" spans="1:18" s="12" customFormat="1" ht="18.75" customHeight="1">
      <c r="A29" s="136">
        <v>23</v>
      </c>
      <c r="B29" s="94"/>
      <c r="C29" s="94"/>
      <c r="D29" s="95"/>
      <c r="E29" s="420"/>
      <c r="F29" s="159"/>
      <c r="G29" s="159"/>
      <c r="H29" s="95"/>
      <c r="I29" s="95"/>
      <c r="J29" s="96"/>
      <c r="K29" s="139"/>
      <c r="L29" s="160"/>
      <c r="M29" s="161">
        <f t="shared" si="0"/>
        <v>999</v>
      </c>
      <c r="N29" s="160"/>
      <c r="O29" s="95"/>
      <c r="P29" s="419"/>
      <c r="Q29" s="164">
        <f t="shared" si="1"/>
        <v>999</v>
      </c>
      <c r="R29" s="96"/>
    </row>
    <row r="30" spans="1:18" s="12" customFormat="1" ht="18.75" customHeight="1">
      <c r="A30" s="136">
        <v>24</v>
      </c>
      <c r="B30" s="94"/>
      <c r="C30" s="94"/>
      <c r="D30" s="95"/>
      <c r="E30" s="420"/>
      <c r="F30" s="159"/>
      <c r="G30" s="159"/>
      <c r="H30" s="95"/>
      <c r="I30" s="95"/>
      <c r="J30" s="96"/>
      <c r="K30" s="139"/>
      <c r="L30" s="160"/>
      <c r="M30" s="161">
        <f t="shared" si="0"/>
        <v>999</v>
      </c>
      <c r="N30" s="160"/>
      <c r="O30" s="95"/>
      <c r="P30" s="419"/>
      <c r="Q30" s="164">
        <f t="shared" si="1"/>
        <v>999</v>
      </c>
      <c r="R30" s="96"/>
    </row>
    <row r="31" spans="1:18" s="12" customFormat="1" ht="18.75" customHeight="1">
      <c r="A31" s="136">
        <v>25</v>
      </c>
      <c r="B31" s="94"/>
      <c r="C31" s="94"/>
      <c r="D31" s="95"/>
      <c r="E31" s="420"/>
      <c r="F31" s="159"/>
      <c r="G31" s="159"/>
      <c r="H31" s="95"/>
      <c r="I31" s="95"/>
      <c r="J31" s="96"/>
      <c r="K31" s="139"/>
      <c r="L31" s="160"/>
      <c r="M31" s="161">
        <f t="shared" si="0"/>
        <v>999</v>
      </c>
      <c r="N31" s="160"/>
      <c r="O31" s="95"/>
      <c r="P31" s="419"/>
      <c r="Q31" s="164">
        <f t="shared" si="1"/>
        <v>999</v>
      </c>
      <c r="R31" s="96"/>
    </row>
    <row r="32" spans="1:18" s="12" customFormat="1" ht="18.75" customHeight="1">
      <c r="A32" s="136">
        <v>26</v>
      </c>
      <c r="B32" s="94"/>
      <c r="C32" s="94"/>
      <c r="D32" s="95"/>
      <c r="E32" s="420"/>
      <c r="F32" s="159"/>
      <c r="G32" s="159"/>
      <c r="H32" s="95"/>
      <c r="I32" s="95"/>
      <c r="J32" s="96"/>
      <c r="K32" s="139"/>
      <c r="L32" s="160"/>
      <c r="M32" s="161">
        <f t="shared" si="0"/>
        <v>999</v>
      </c>
      <c r="N32" s="160"/>
      <c r="O32" s="95"/>
      <c r="P32" s="419"/>
      <c r="Q32" s="164">
        <f t="shared" si="1"/>
        <v>999</v>
      </c>
      <c r="R32" s="96"/>
    </row>
    <row r="33" spans="1:18" s="12" customFormat="1" ht="18.75" customHeight="1">
      <c r="A33" s="136">
        <v>27</v>
      </c>
      <c r="B33" s="94"/>
      <c r="C33" s="94"/>
      <c r="D33" s="95"/>
      <c r="E33" s="420"/>
      <c r="F33" s="159"/>
      <c r="G33" s="159"/>
      <c r="H33" s="95"/>
      <c r="I33" s="95"/>
      <c r="J33" s="96"/>
      <c r="K33" s="139"/>
      <c r="L33" s="160"/>
      <c r="M33" s="161">
        <f t="shared" si="0"/>
        <v>999</v>
      </c>
      <c r="N33" s="160"/>
      <c r="O33" s="95"/>
      <c r="P33" s="419"/>
      <c r="Q33" s="164">
        <f t="shared" si="1"/>
        <v>999</v>
      </c>
      <c r="R33" s="96"/>
    </row>
    <row r="34" spans="1:18" s="12" customFormat="1" ht="18.75" customHeight="1">
      <c r="A34" s="136">
        <v>28</v>
      </c>
      <c r="B34" s="94"/>
      <c r="C34" s="94"/>
      <c r="D34" s="95"/>
      <c r="E34" s="420"/>
      <c r="F34" s="159"/>
      <c r="G34" s="159"/>
      <c r="H34" s="95"/>
      <c r="I34" s="95"/>
      <c r="J34" s="96"/>
      <c r="K34" s="139"/>
      <c r="L34" s="160"/>
      <c r="M34" s="161">
        <f t="shared" si="0"/>
        <v>999</v>
      </c>
      <c r="N34" s="160"/>
      <c r="O34" s="95"/>
      <c r="P34" s="419"/>
      <c r="Q34" s="164">
        <f t="shared" si="1"/>
        <v>999</v>
      </c>
      <c r="R34" s="96"/>
    </row>
    <row r="35" spans="1:18" s="12" customFormat="1" ht="18.75" customHeight="1">
      <c r="A35" s="136">
        <v>29</v>
      </c>
      <c r="B35" s="94"/>
      <c r="C35" s="94"/>
      <c r="D35" s="95"/>
      <c r="E35" s="420"/>
      <c r="F35" s="159"/>
      <c r="G35" s="159"/>
      <c r="H35" s="95"/>
      <c r="I35" s="95"/>
      <c r="J35" s="96"/>
      <c r="K35" s="139"/>
      <c r="L35" s="160"/>
      <c r="M35" s="161">
        <f t="shared" si="0"/>
        <v>999</v>
      </c>
      <c r="N35" s="160"/>
      <c r="O35" s="95"/>
      <c r="P35" s="419"/>
      <c r="Q35" s="164">
        <f t="shared" si="1"/>
        <v>999</v>
      </c>
      <c r="R35" s="96"/>
    </row>
    <row r="36" spans="1:18" s="12" customFormat="1" ht="18.75" customHeight="1">
      <c r="A36" s="136">
        <v>30</v>
      </c>
      <c r="B36" s="94"/>
      <c r="C36" s="94"/>
      <c r="D36" s="95"/>
      <c r="E36" s="420"/>
      <c r="F36" s="159"/>
      <c r="G36" s="159"/>
      <c r="H36" s="95"/>
      <c r="I36" s="95"/>
      <c r="J36" s="96"/>
      <c r="K36" s="139"/>
      <c r="L36" s="160"/>
      <c r="M36" s="161">
        <f t="shared" si="0"/>
        <v>999</v>
      </c>
      <c r="N36" s="160"/>
      <c r="O36" s="95"/>
      <c r="P36" s="419"/>
      <c r="Q36" s="164">
        <f t="shared" si="1"/>
        <v>999</v>
      </c>
      <c r="R36" s="96"/>
    </row>
    <row r="37" spans="1:18" s="12" customFormat="1" ht="18.75" customHeight="1">
      <c r="A37" s="136">
        <v>31</v>
      </c>
      <c r="B37" s="94"/>
      <c r="C37" s="94"/>
      <c r="D37" s="95"/>
      <c r="E37" s="420"/>
      <c r="F37" s="159"/>
      <c r="G37" s="159"/>
      <c r="H37" s="95"/>
      <c r="I37" s="95"/>
      <c r="J37" s="96"/>
      <c r="K37" s="139"/>
      <c r="L37" s="160"/>
      <c r="M37" s="161">
        <f t="shared" si="0"/>
        <v>999</v>
      </c>
      <c r="N37" s="160"/>
      <c r="O37" s="95"/>
      <c r="P37" s="419"/>
      <c r="Q37" s="164">
        <f t="shared" si="1"/>
        <v>999</v>
      </c>
      <c r="R37" s="96"/>
    </row>
    <row r="38" spans="1:18" s="12" customFormat="1" ht="18.75" customHeight="1">
      <c r="A38" s="136">
        <v>32</v>
      </c>
      <c r="B38" s="94"/>
      <c r="C38" s="94"/>
      <c r="D38" s="95"/>
      <c r="E38" s="420"/>
      <c r="F38" s="159"/>
      <c r="G38" s="159"/>
      <c r="H38" s="95"/>
      <c r="I38" s="95"/>
      <c r="J38" s="96"/>
      <c r="K38" s="139"/>
      <c r="L38" s="160"/>
      <c r="M38" s="161">
        <f t="shared" si="0"/>
        <v>999</v>
      </c>
      <c r="N38" s="160"/>
      <c r="O38" s="95"/>
      <c r="P38" s="419"/>
      <c r="Q38" s="164">
        <f t="shared" si="1"/>
        <v>999</v>
      </c>
      <c r="R38" s="96"/>
    </row>
    <row r="39" spans="1:18" s="12" customFormat="1" ht="18.75" customHeight="1">
      <c r="A39" s="136">
        <v>33</v>
      </c>
      <c r="B39" s="94"/>
      <c r="C39" s="94"/>
      <c r="D39" s="95"/>
      <c r="E39" s="420"/>
      <c r="F39" s="159"/>
      <c r="G39" s="159"/>
      <c r="H39" s="95"/>
      <c r="I39" s="95"/>
      <c r="J39" s="96"/>
      <c r="K39" s="139"/>
      <c r="L39" s="160"/>
      <c r="M39" s="161">
        <f aca="true" t="shared" si="2" ref="M39:M70">IF(R39="",999,R39)</f>
        <v>999</v>
      </c>
      <c r="N39" s="160"/>
      <c r="O39" s="95"/>
      <c r="P39" s="419"/>
      <c r="Q39" s="164">
        <f aca="true" t="shared" si="3" ref="Q39:Q70">IF(O39="DA",1,IF(O39="WC",2,IF(O39="SE",3,IF(O39="Q",4,IF(O39="LL",5,999)))))</f>
        <v>999</v>
      </c>
      <c r="R39" s="96"/>
    </row>
    <row r="40" spans="1:18" s="12" customFormat="1" ht="18.75" customHeight="1">
      <c r="A40" s="136">
        <v>34</v>
      </c>
      <c r="B40" s="94"/>
      <c r="C40" s="94"/>
      <c r="D40" s="95"/>
      <c r="E40" s="420"/>
      <c r="F40" s="159"/>
      <c r="G40" s="159"/>
      <c r="H40" s="95"/>
      <c r="I40" s="95"/>
      <c r="J40" s="96"/>
      <c r="K40" s="139"/>
      <c r="L40" s="160"/>
      <c r="M40" s="161">
        <f t="shared" si="2"/>
        <v>999</v>
      </c>
      <c r="N40" s="160"/>
      <c r="O40" s="95"/>
      <c r="P40" s="419"/>
      <c r="Q40" s="164">
        <f t="shared" si="3"/>
        <v>999</v>
      </c>
      <c r="R40" s="96"/>
    </row>
    <row r="41" spans="1:18" s="12" customFormat="1" ht="18.75" customHeight="1">
      <c r="A41" s="136">
        <v>35</v>
      </c>
      <c r="B41" s="94"/>
      <c r="C41" s="94"/>
      <c r="D41" s="95"/>
      <c r="E41" s="420"/>
      <c r="F41" s="159"/>
      <c r="G41" s="159"/>
      <c r="H41" s="95"/>
      <c r="I41" s="95"/>
      <c r="J41" s="96"/>
      <c r="K41" s="139"/>
      <c r="L41" s="160"/>
      <c r="M41" s="161">
        <f t="shared" si="2"/>
        <v>999</v>
      </c>
      <c r="N41" s="160"/>
      <c r="O41" s="95"/>
      <c r="P41" s="419"/>
      <c r="Q41" s="164">
        <f t="shared" si="3"/>
        <v>999</v>
      </c>
      <c r="R41" s="96"/>
    </row>
    <row r="42" spans="1:18" s="12" customFormat="1" ht="18.75" customHeight="1">
      <c r="A42" s="136">
        <v>36</v>
      </c>
      <c r="B42" s="94"/>
      <c r="C42" s="94"/>
      <c r="D42" s="95"/>
      <c r="E42" s="420"/>
      <c r="F42" s="159"/>
      <c r="G42" s="159"/>
      <c r="H42" s="95"/>
      <c r="I42" s="95"/>
      <c r="J42" s="96"/>
      <c r="K42" s="139"/>
      <c r="L42" s="160"/>
      <c r="M42" s="161">
        <f t="shared" si="2"/>
        <v>999</v>
      </c>
      <c r="N42" s="160"/>
      <c r="O42" s="95"/>
      <c r="P42" s="419"/>
      <c r="Q42" s="164">
        <f t="shared" si="3"/>
        <v>999</v>
      </c>
      <c r="R42" s="96"/>
    </row>
    <row r="43" spans="1:18" s="12" customFormat="1" ht="18.75" customHeight="1">
      <c r="A43" s="136">
        <v>37</v>
      </c>
      <c r="B43" s="94"/>
      <c r="C43" s="94"/>
      <c r="D43" s="95"/>
      <c r="E43" s="420"/>
      <c r="F43" s="159"/>
      <c r="G43" s="159"/>
      <c r="H43" s="95"/>
      <c r="I43" s="95"/>
      <c r="J43" s="96"/>
      <c r="K43" s="139"/>
      <c r="L43" s="160"/>
      <c r="M43" s="161">
        <f t="shared" si="2"/>
        <v>999</v>
      </c>
      <c r="N43" s="160"/>
      <c r="O43" s="95"/>
      <c r="P43" s="419"/>
      <c r="Q43" s="164">
        <f t="shared" si="3"/>
        <v>999</v>
      </c>
      <c r="R43" s="96"/>
    </row>
    <row r="44" spans="1:18" s="12" customFormat="1" ht="18.75" customHeight="1">
      <c r="A44" s="136">
        <v>38</v>
      </c>
      <c r="B44" s="94"/>
      <c r="C44" s="94"/>
      <c r="D44" s="95"/>
      <c r="E44" s="420"/>
      <c r="F44" s="159"/>
      <c r="G44" s="159"/>
      <c r="H44" s="95"/>
      <c r="I44" s="95"/>
      <c r="J44" s="96"/>
      <c r="K44" s="139"/>
      <c r="L44" s="160"/>
      <c r="M44" s="161">
        <f t="shared" si="2"/>
        <v>999</v>
      </c>
      <c r="N44" s="160"/>
      <c r="O44" s="95"/>
      <c r="P44" s="419"/>
      <c r="Q44" s="164">
        <f t="shared" si="3"/>
        <v>999</v>
      </c>
      <c r="R44" s="96"/>
    </row>
    <row r="45" spans="1:18" s="12" customFormat="1" ht="18.75" customHeight="1">
      <c r="A45" s="136">
        <v>39</v>
      </c>
      <c r="B45" s="94"/>
      <c r="C45" s="94"/>
      <c r="D45" s="95"/>
      <c r="E45" s="420"/>
      <c r="F45" s="159"/>
      <c r="G45" s="159"/>
      <c r="H45" s="95"/>
      <c r="I45" s="95"/>
      <c r="J45" s="96"/>
      <c r="K45" s="139"/>
      <c r="L45" s="160"/>
      <c r="M45" s="161">
        <f t="shared" si="2"/>
        <v>999</v>
      </c>
      <c r="N45" s="160"/>
      <c r="O45" s="95"/>
      <c r="P45" s="419"/>
      <c r="Q45" s="164">
        <f t="shared" si="3"/>
        <v>999</v>
      </c>
      <c r="R45" s="96"/>
    </row>
    <row r="46" spans="1:18" s="12" customFormat="1" ht="18.75" customHeight="1">
      <c r="A46" s="136">
        <v>40</v>
      </c>
      <c r="B46" s="94"/>
      <c r="C46" s="94"/>
      <c r="D46" s="95"/>
      <c r="E46" s="420"/>
      <c r="F46" s="159"/>
      <c r="G46" s="159"/>
      <c r="H46" s="95"/>
      <c r="I46" s="95"/>
      <c r="J46" s="96"/>
      <c r="K46" s="139"/>
      <c r="L46" s="160"/>
      <c r="M46" s="161">
        <f t="shared" si="2"/>
        <v>999</v>
      </c>
      <c r="N46" s="160"/>
      <c r="O46" s="95"/>
      <c r="P46" s="419"/>
      <c r="Q46" s="164">
        <f t="shared" si="3"/>
        <v>999</v>
      </c>
      <c r="R46" s="96"/>
    </row>
    <row r="47" spans="1:18" s="12" customFormat="1" ht="18.75" customHeight="1">
      <c r="A47" s="136">
        <v>41</v>
      </c>
      <c r="B47" s="94"/>
      <c r="C47" s="94"/>
      <c r="D47" s="95"/>
      <c r="E47" s="420"/>
      <c r="F47" s="159"/>
      <c r="G47" s="159"/>
      <c r="H47" s="95"/>
      <c r="I47" s="95"/>
      <c r="J47" s="96"/>
      <c r="K47" s="139"/>
      <c r="L47" s="160"/>
      <c r="M47" s="161">
        <f t="shared" si="2"/>
        <v>999</v>
      </c>
      <c r="N47" s="160"/>
      <c r="O47" s="95"/>
      <c r="P47" s="419"/>
      <c r="Q47" s="164">
        <f t="shared" si="3"/>
        <v>999</v>
      </c>
      <c r="R47" s="96"/>
    </row>
    <row r="48" spans="1:18" s="12" customFormat="1" ht="18.75" customHeight="1">
      <c r="A48" s="136">
        <v>42</v>
      </c>
      <c r="B48" s="94"/>
      <c r="C48" s="94"/>
      <c r="D48" s="95"/>
      <c r="E48" s="420"/>
      <c r="F48" s="159"/>
      <c r="G48" s="159"/>
      <c r="H48" s="95"/>
      <c r="I48" s="95"/>
      <c r="J48" s="96"/>
      <c r="K48" s="139"/>
      <c r="L48" s="160"/>
      <c r="M48" s="161">
        <f t="shared" si="2"/>
        <v>999</v>
      </c>
      <c r="N48" s="160"/>
      <c r="O48" s="95"/>
      <c r="P48" s="419"/>
      <c r="Q48" s="164">
        <f t="shared" si="3"/>
        <v>999</v>
      </c>
      <c r="R48" s="96"/>
    </row>
    <row r="49" spans="1:18" s="12" customFormat="1" ht="18.75" customHeight="1">
      <c r="A49" s="136">
        <v>43</v>
      </c>
      <c r="B49" s="94"/>
      <c r="C49" s="94"/>
      <c r="D49" s="95"/>
      <c r="E49" s="420"/>
      <c r="F49" s="159"/>
      <c r="G49" s="159"/>
      <c r="H49" s="95"/>
      <c r="I49" s="95"/>
      <c r="J49" s="96"/>
      <c r="K49" s="139"/>
      <c r="L49" s="160"/>
      <c r="M49" s="161">
        <f t="shared" si="2"/>
        <v>999</v>
      </c>
      <c r="N49" s="160"/>
      <c r="O49" s="95"/>
      <c r="P49" s="419"/>
      <c r="Q49" s="164">
        <f t="shared" si="3"/>
        <v>999</v>
      </c>
      <c r="R49" s="96"/>
    </row>
    <row r="50" spans="1:18" s="12" customFormat="1" ht="18.75" customHeight="1">
      <c r="A50" s="136">
        <v>44</v>
      </c>
      <c r="B50" s="94"/>
      <c r="C50" s="94"/>
      <c r="D50" s="95"/>
      <c r="E50" s="420"/>
      <c r="F50" s="159"/>
      <c r="G50" s="159"/>
      <c r="H50" s="95"/>
      <c r="I50" s="95"/>
      <c r="J50" s="96"/>
      <c r="K50" s="139"/>
      <c r="L50" s="160"/>
      <c r="M50" s="161">
        <f t="shared" si="2"/>
        <v>999</v>
      </c>
      <c r="N50" s="160"/>
      <c r="O50" s="95"/>
      <c r="P50" s="419"/>
      <c r="Q50" s="164">
        <f t="shared" si="3"/>
        <v>999</v>
      </c>
      <c r="R50" s="96"/>
    </row>
    <row r="51" spans="1:18" s="12" customFormat="1" ht="18.75" customHeight="1">
      <c r="A51" s="136">
        <v>45</v>
      </c>
      <c r="B51" s="94"/>
      <c r="C51" s="94"/>
      <c r="D51" s="95"/>
      <c r="E51" s="420"/>
      <c r="F51" s="159"/>
      <c r="G51" s="159"/>
      <c r="H51" s="95"/>
      <c r="I51" s="95"/>
      <c r="J51" s="96"/>
      <c r="K51" s="139"/>
      <c r="L51" s="160"/>
      <c r="M51" s="161">
        <f t="shared" si="2"/>
        <v>999</v>
      </c>
      <c r="N51" s="160"/>
      <c r="O51" s="95"/>
      <c r="P51" s="419"/>
      <c r="Q51" s="164">
        <f t="shared" si="3"/>
        <v>999</v>
      </c>
      <c r="R51" s="96"/>
    </row>
    <row r="52" spans="1:18" s="12" customFormat="1" ht="18.75" customHeight="1">
      <c r="A52" s="136">
        <v>46</v>
      </c>
      <c r="B52" s="94"/>
      <c r="C52" s="94"/>
      <c r="D52" s="95"/>
      <c r="E52" s="420"/>
      <c r="F52" s="159"/>
      <c r="G52" s="159"/>
      <c r="H52" s="95"/>
      <c r="I52" s="95"/>
      <c r="J52" s="96"/>
      <c r="K52" s="139"/>
      <c r="L52" s="160"/>
      <c r="M52" s="161">
        <f t="shared" si="2"/>
        <v>999</v>
      </c>
      <c r="N52" s="160"/>
      <c r="O52" s="95"/>
      <c r="P52" s="419"/>
      <c r="Q52" s="164">
        <f t="shared" si="3"/>
        <v>999</v>
      </c>
      <c r="R52" s="96"/>
    </row>
    <row r="53" spans="1:18" s="12" customFormat="1" ht="18.75" customHeight="1">
      <c r="A53" s="136">
        <v>47</v>
      </c>
      <c r="B53" s="94"/>
      <c r="C53" s="94"/>
      <c r="D53" s="95"/>
      <c r="E53" s="420"/>
      <c r="F53" s="159"/>
      <c r="G53" s="159"/>
      <c r="H53" s="95"/>
      <c r="I53" s="95"/>
      <c r="J53" s="96"/>
      <c r="K53" s="139"/>
      <c r="L53" s="160"/>
      <c r="M53" s="161">
        <f t="shared" si="2"/>
        <v>999</v>
      </c>
      <c r="N53" s="160"/>
      <c r="O53" s="95"/>
      <c r="P53" s="419"/>
      <c r="Q53" s="164">
        <f t="shared" si="3"/>
        <v>999</v>
      </c>
      <c r="R53" s="96"/>
    </row>
    <row r="54" spans="1:18" s="12" customFormat="1" ht="18.75" customHeight="1">
      <c r="A54" s="136">
        <v>48</v>
      </c>
      <c r="B54" s="94"/>
      <c r="C54" s="94"/>
      <c r="D54" s="95"/>
      <c r="E54" s="420"/>
      <c r="F54" s="159"/>
      <c r="G54" s="159"/>
      <c r="H54" s="95"/>
      <c r="I54" s="95"/>
      <c r="J54" s="96"/>
      <c r="K54" s="139"/>
      <c r="L54" s="160"/>
      <c r="M54" s="161">
        <f t="shared" si="2"/>
        <v>999</v>
      </c>
      <c r="N54" s="160"/>
      <c r="O54" s="95"/>
      <c r="P54" s="419"/>
      <c r="Q54" s="164">
        <f t="shared" si="3"/>
        <v>999</v>
      </c>
      <c r="R54" s="96"/>
    </row>
    <row r="55" spans="1:18" s="12" customFormat="1" ht="18.75" customHeight="1">
      <c r="A55" s="136">
        <v>49</v>
      </c>
      <c r="B55" s="94"/>
      <c r="C55" s="94"/>
      <c r="D55" s="95"/>
      <c r="E55" s="420"/>
      <c r="F55" s="159"/>
      <c r="G55" s="159"/>
      <c r="H55" s="95"/>
      <c r="I55" s="95"/>
      <c r="J55" s="96"/>
      <c r="K55" s="139"/>
      <c r="L55" s="160"/>
      <c r="M55" s="161">
        <f t="shared" si="2"/>
        <v>999</v>
      </c>
      <c r="N55" s="160"/>
      <c r="O55" s="95"/>
      <c r="P55" s="419"/>
      <c r="Q55" s="164">
        <f t="shared" si="3"/>
        <v>999</v>
      </c>
      <c r="R55" s="96"/>
    </row>
    <row r="56" spans="1:18" s="12" customFormat="1" ht="18.75" customHeight="1">
      <c r="A56" s="136">
        <v>50</v>
      </c>
      <c r="B56" s="94"/>
      <c r="C56" s="94"/>
      <c r="D56" s="95"/>
      <c r="E56" s="420"/>
      <c r="F56" s="159"/>
      <c r="G56" s="159"/>
      <c r="H56" s="95"/>
      <c r="I56" s="95"/>
      <c r="J56" s="96"/>
      <c r="K56" s="139"/>
      <c r="L56" s="160"/>
      <c r="M56" s="161">
        <f t="shared" si="2"/>
        <v>999</v>
      </c>
      <c r="N56" s="160"/>
      <c r="O56" s="95"/>
      <c r="P56" s="419"/>
      <c r="Q56" s="164">
        <f t="shared" si="3"/>
        <v>999</v>
      </c>
      <c r="R56" s="96"/>
    </row>
    <row r="57" spans="1:18" s="12" customFormat="1" ht="18.75" customHeight="1">
      <c r="A57" s="136">
        <v>51</v>
      </c>
      <c r="B57" s="94"/>
      <c r="C57" s="94"/>
      <c r="D57" s="95"/>
      <c r="E57" s="420"/>
      <c r="F57" s="159"/>
      <c r="G57" s="159"/>
      <c r="H57" s="95"/>
      <c r="I57" s="95"/>
      <c r="J57" s="96"/>
      <c r="K57" s="139"/>
      <c r="L57" s="160"/>
      <c r="M57" s="161">
        <f t="shared" si="2"/>
        <v>999</v>
      </c>
      <c r="N57" s="160"/>
      <c r="O57" s="95"/>
      <c r="P57" s="419"/>
      <c r="Q57" s="164">
        <f t="shared" si="3"/>
        <v>999</v>
      </c>
      <c r="R57" s="96"/>
    </row>
    <row r="58" spans="1:18" s="12" customFormat="1" ht="18.75" customHeight="1">
      <c r="A58" s="136">
        <v>52</v>
      </c>
      <c r="B58" s="94"/>
      <c r="C58" s="94"/>
      <c r="D58" s="95"/>
      <c r="E58" s="420"/>
      <c r="F58" s="159"/>
      <c r="G58" s="159"/>
      <c r="H58" s="95"/>
      <c r="I58" s="95"/>
      <c r="J58" s="96"/>
      <c r="K58" s="139"/>
      <c r="L58" s="160"/>
      <c r="M58" s="161">
        <f t="shared" si="2"/>
        <v>999</v>
      </c>
      <c r="N58" s="160"/>
      <c r="O58" s="95"/>
      <c r="P58" s="419"/>
      <c r="Q58" s="164">
        <f t="shared" si="3"/>
        <v>999</v>
      </c>
      <c r="R58" s="96"/>
    </row>
    <row r="59" spans="1:18" s="12" customFormat="1" ht="18.75" customHeight="1">
      <c r="A59" s="136">
        <v>53</v>
      </c>
      <c r="B59" s="94"/>
      <c r="C59" s="94"/>
      <c r="D59" s="95"/>
      <c r="E59" s="420"/>
      <c r="F59" s="159"/>
      <c r="G59" s="159"/>
      <c r="H59" s="95"/>
      <c r="I59" s="95"/>
      <c r="J59" s="96"/>
      <c r="K59" s="139"/>
      <c r="L59" s="160"/>
      <c r="M59" s="161">
        <f t="shared" si="2"/>
        <v>999</v>
      </c>
      <c r="N59" s="160"/>
      <c r="O59" s="95"/>
      <c r="P59" s="419"/>
      <c r="Q59" s="164">
        <f t="shared" si="3"/>
        <v>999</v>
      </c>
      <c r="R59" s="96"/>
    </row>
    <row r="60" spans="1:18" s="12" customFormat="1" ht="18.75" customHeight="1">
      <c r="A60" s="136">
        <v>54</v>
      </c>
      <c r="B60" s="94"/>
      <c r="C60" s="94"/>
      <c r="D60" s="95"/>
      <c r="E60" s="420"/>
      <c r="F60" s="159"/>
      <c r="G60" s="159"/>
      <c r="H60" s="95"/>
      <c r="I60" s="95"/>
      <c r="J60" s="96"/>
      <c r="K60" s="139"/>
      <c r="L60" s="160"/>
      <c r="M60" s="161">
        <f t="shared" si="2"/>
        <v>999</v>
      </c>
      <c r="N60" s="160"/>
      <c r="O60" s="95"/>
      <c r="P60" s="419"/>
      <c r="Q60" s="164">
        <f t="shared" si="3"/>
        <v>999</v>
      </c>
      <c r="R60" s="96"/>
    </row>
    <row r="61" spans="1:18" s="12" customFormat="1" ht="18.75" customHeight="1">
      <c r="A61" s="136">
        <v>55</v>
      </c>
      <c r="B61" s="94"/>
      <c r="C61" s="94"/>
      <c r="D61" s="95"/>
      <c r="E61" s="420"/>
      <c r="F61" s="159"/>
      <c r="G61" s="159"/>
      <c r="H61" s="95"/>
      <c r="I61" s="95"/>
      <c r="J61" s="96"/>
      <c r="K61" s="139"/>
      <c r="L61" s="160"/>
      <c r="M61" s="161">
        <f t="shared" si="2"/>
        <v>999</v>
      </c>
      <c r="N61" s="160"/>
      <c r="O61" s="95"/>
      <c r="P61" s="419"/>
      <c r="Q61" s="164">
        <f t="shared" si="3"/>
        <v>999</v>
      </c>
      <c r="R61" s="96"/>
    </row>
    <row r="62" spans="1:18" s="12" customFormat="1" ht="18.75" customHeight="1">
      <c r="A62" s="136">
        <v>56</v>
      </c>
      <c r="B62" s="94"/>
      <c r="C62" s="94"/>
      <c r="D62" s="95"/>
      <c r="E62" s="420"/>
      <c r="F62" s="159"/>
      <c r="G62" s="159"/>
      <c r="H62" s="95"/>
      <c r="I62" s="95"/>
      <c r="J62" s="96"/>
      <c r="K62" s="139"/>
      <c r="L62" s="160"/>
      <c r="M62" s="161">
        <f t="shared" si="2"/>
        <v>999</v>
      </c>
      <c r="N62" s="160"/>
      <c r="O62" s="95"/>
      <c r="P62" s="419"/>
      <c r="Q62" s="164">
        <f t="shared" si="3"/>
        <v>999</v>
      </c>
      <c r="R62" s="96"/>
    </row>
    <row r="63" spans="1:18" s="12" customFormat="1" ht="18.75" customHeight="1">
      <c r="A63" s="136">
        <v>57</v>
      </c>
      <c r="B63" s="94"/>
      <c r="C63" s="94"/>
      <c r="D63" s="95"/>
      <c r="E63" s="420"/>
      <c r="F63" s="159"/>
      <c r="G63" s="159"/>
      <c r="H63" s="95"/>
      <c r="I63" s="95"/>
      <c r="J63" s="96"/>
      <c r="K63" s="139"/>
      <c r="L63" s="160"/>
      <c r="M63" s="161">
        <f t="shared" si="2"/>
        <v>999</v>
      </c>
      <c r="N63" s="160"/>
      <c r="O63" s="95"/>
      <c r="P63" s="419"/>
      <c r="Q63" s="164">
        <f t="shared" si="3"/>
        <v>999</v>
      </c>
      <c r="R63" s="96"/>
    </row>
    <row r="64" spans="1:18" s="12" customFormat="1" ht="18.75" customHeight="1">
      <c r="A64" s="136">
        <v>58</v>
      </c>
      <c r="B64" s="94"/>
      <c r="C64" s="94"/>
      <c r="D64" s="95"/>
      <c r="E64" s="420"/>
      <c r="F64" s="159"/>
      <c r="G64" s="159"/>
      <c r="H64" s="95"/>
      <c r="I64" s="95"/>
      <c r="J64" s="96"/>
      <c r="K64" s="139"/>
      <c r="L64" s="160"/>
      <c r="M64" s="161">
        <f t="shared" si="2"/>
        <v>999</v>
      </c>
      <c r="N64" s="160"/>
      <c r="O64" s="95"/>
      <c r="P64" s="419"/>
      <c r="Q64" s="164">
        <f t="shared" si="3"/>
        <v>999</v>
      </c>
      <c r="R64" s="96"/>
    </row>
    <row r="65" spans="1:18" s="12" customFormat="1" ht="18.75" customHeight="1">
      <c r="A65" s="136">
        <v>59</v>
      </c>
      <c r="B65" s="94"/>
      <c r="C65" s="94"/>
      <c r="D65" s="95"/>
      <c r="E65" s="420"/>
      <c r="F65" s="159"/>
      <c r="G65" s="159"/>
      <c r="H65" s="95"/>
      <c r="I65" s="95"/>
      <c r="J65" s="96"/>
      <c r="K65" s="139"/>
      <c r="L65" s="160"/>
      <c r="M65" s="161">
        <f t="shared" si="2"/>
        <v>999</v>
      </c>
      <c r="N65" s="160"/>
      <c r="O65" s="95"/>
      <c r="P65" s="419"/>
      <c r="Q65" s="164">
        <f t="shared" si="3"/>
        <v>999</v>
      </c>
      <c r="R65" s="96"/>
    </row>
    <row r="66" spans="1:18" s="12" customFormat="1" ht="18.75" customHeight="1">
      <c r="A66" s="136">
        <v>60</v>
      </c>
      <c r="B66" s="94"/>
      <c r="C66" s="94"/>
      <c r="D66" s="95"/>
      <c r="E66" s="420"/>
      <c r="F66" s="159"/>
      <c r="G66" s="159"/>
      <c r="H66" s="95"/>
      <c r="I66" s="95"/>
      <c r="J66" s="96"/>
      <c r="K66" s="139"/>
      <c r="L66" s="160"/>
      <c r="M66" s="161">
        <f t="shared" si="2"/>
        <v>999</v>
      </c>
      <c r="N66" s="160"/>
      <c r="O66" s="95"/>
      <c r="P66" s="419"/>
      <c r="Q66" s="164">
        <f t="shared" si="3"/>
        <v>999</v>
      </c>
      <c r="R66" s="96"/>
    </row>
    <row r="67" spans="1:18" s="12" customFormat="1" ht="18.75" customHeight="1">
      <c r="A67" s="136">
        <v>61</v>
      </c>
      <c r="B67" s="94"/>
      <c r="C67" s="94"/>
      <c r="D67" s="95"/>
      <c r="E67" s="420"/>
      <c r="F67" s="159"/>
      <c r="G67" s="159"/>
      <c r="H67" s="95"/>
      <c r="I67" s="95"/>
      <c r="J67" s="96"/>
      <c r="K67" s="139"/>
      <c r="L67" s="160"/>
      <c r="M67" s="161">
        <f t="shared" si="2"/>
        <v>999</v>
      </c>
      <c r="N67" s="160"/>
      <c r="O67" s="95"/>
      <c r="P67" s="419"/>
      <c r="Q67" s="164">
        <f t="shared" si="3"/>
        <v>999</v>
      </c>
      <c r="R67" s="96"/>
    </row>
    <row r="68" spans="1:18" s="12" customFormat="1" ht="18.75" customHeight="1">
      <c r="A68" s="136">
        <v>62</v>
      </c>
      <c r="B68" s="94"/>
      <c r="C68" s="94"/>
      <c r="D68" s="95"/>
      <c r="E68" s="420"/>
      <c r="F68" s="159"/>
      <c r="G68" s="159"/>
      <c r="H68" s="95"/>
      <c r="I68" s="95"/>
      <c r="J68" s="96"/>
      <c r="K68" s="139"/>
      <c r="L68" s="160"/>
      <c r="M68" s="161">
        <f t="shared" si="2"/>
        <v>999</v>
      </c>
      <c r="N68" s="160"/>
      <c r="O68" s="95"/>
      <c r="P68" s="419"/>
      <c r="Q68" s="164">
        <f t="shared" si="3"/>
        <v>999</v>
      </c>
      <c r="R68" s="96"/>
    </row>
    <row r="69" spans="1:18" s="12" customFormat="1" ht="18.75" customHeight="1">
      <c r="A69" s="136">
        <v>63</v>
      </c>
      <c r="B69" s="94"/>
      <c r="C69" s="94"/>
      <c r="D69" s="95"/>
      <c r="E69" s="420"/>
      <c r="F69" s="159"/>
      <c r="G69" s="159"/>
      <c r="H69" s="95"/>
      <c r="I69" s="95"/>
      <c r="J69" s="96"/>
      <c r="K69" s="139"/>
      <c r="L69" s="160"/>
      <c r="M69" s="161">
        <f t="shared" si="2"/>
        <v>999</v>
      </c>
      <c r="N69" s="160"/>
      <c r="O69" s="95"/>
      <c r="P69" s="419"/>
      <c r="Q69" s="164">
        <f t="shared" si="3"/>
        <v>999</v>
      </c>
      <c r="R69" s="96"/>
    </row>
    <row r="70" spans="1:18" s="12" customFormat="1" ht="18.75" customHeight="1">
      <c r="A70" s="136">
        <v>64</v>
      </c>
      <c r="B70" s="94"/>
      <c r="C70" s="94"/>
      <c r="D70" s="95"/>
      <c r="E70" s="420"/>
      <c r="F70" s="159"/>
      <c r="G70" s="159"/>
      <c r="H70" s="95"/>
      <c r="I70" s="95"/>
      <c r="J70" s="96"/>
      <c r="K70" s="139"/>
      <c r="L70" s="160"/>
      <c r="M70" s="161">
        <f t="shared" si="2"/>
        <v>999</v>
      </c>
      <c r="N70" s="160"/>
      <c r="O70" s="95"/>
      <c r="P70" s="419"/>
      <c r="Q70" s="164">
        <f t="shared" si="3"/>
        <v>999</v>
      </c>
      <c r="R70" s="96"/>
    </row>
    <row r="71" spans="1:18" s="12" customFormat="1" ht="18.75" customHeight="1">
      <c r="A71" s="136">
        <v>65</v>
      </c>
      <c r="B71" s="94"/>
      <c r="C71" s="94"/>
      <c r="D71" s="95"/>
      <c r="E71" s="420"/>
      <c r="F71" s="159"/>
      <c r="G71" s="159"/>
      <c r="H71" s="95"/>
      <c r="I71" s="95"/>
      <c r="J71" s="96"/>
      <c r="K71" s="139"/>
      <c r="L71" s="160"/>
      <c r="M71" s="161">
        <f aca="true" t="shared" si="4" ref="M71:M102">IF(R71="",999,R71)</f>
        <v>999</v>
      </c>
      <c r="N71" s="160"/>
      <c r="O71" s="95"/>
      <c r="P71" s="419"/>
      <c r="Q71" s="164">
        <f aca="true" t="shared" si="5" ref="Q71:Q102">IF(O71="DA",1,IF(O71="WC",2,IF(O71="SE",3,IF(O71="Q",4,IF(O71="LL",5,999)))))</f>
        <v>999</v>
      </c>
      <c r="R71" s="96"/>
    </row>
    <row r="72" spans="1:18" s="12" customFormat="1" ht="18.75" customHeight="1">
      <c r="A72" s="136">
        <v>66</v>
      </c>
      <c r="B72" s="94"/>
      <c r="C72" s="94"/>
      <c r="D72" s="95"/>
      <c r="E72" s="420"/>
      <c r="F72" s="159"/>
      <c r="G72" s="159"/>
      <c r="H72" s="95"/>
      <c r="I72" s="95"/>
      <c r="J72" s="96"/>
      <c r="K72" s="139"/>
      <c r="L72" s="160"/>
      <c r="M72" s="161">
        <f t="shared" si="4"/>
        <v>999</v>
      </c>
      <c r="N72" s="160"/>
      <c r="O72" s="95"/>
      <c r="P72" s="419"/>
      <c r="Q72" s="164">
        <f t="shared" si="5"/>
        <v>999</v>
      </c>
      <c r="R72" s="96"/>
    </row>
    <row r="73" spans="1:18" s="12" customFormat="1" ht="18.75" customHeight="1">
      <c r="A73" s="136">
        <v>67</v>
      </c>
      <c r="B73" s="94"/>
      <c r="C73" s="94"/>
      <c r="D73" s="95"/>
      <c r="E73" s="420"/>
      <c r="F73" s="159"/>
      <c r="G73" s="159"/>
      <c r="H73" s="95"/>
      <c r="I73" s="95"/>
      <c r="J73" s="96"/>
      <c r="K73" s="139"/>
      <c r="L73" s="160"/>
      <c r="M73" s="161">
        <f t="shared" si="4"/>
        <v>999</v>
      </c>
      <c r="N73" s="160"/>
      <c r="O73" s="95"/>
      <c r="P73" s="419"/>
      <c r="Q73" s="164">
        <f t="shared" si="5"/>
        <v>999</v>
      </c>
      <c r="R73" s="96"/>
    </row>
    <row r="74" spans="1:18" s="12" customFormat="1" ht="18.75" customHeight="1">
      <c r="A74" s="136">
        <v>68</v>
      </c>
      <c r="B74" s="94"/>
      <c r="C74" s="94"/>
      <c r="D74" s="95"/>
      <c r="E74" s="420"/>
      <c r="F74" s="159"/>
      <c r="G74" s="159"/>
      <c r="H74" s="95"/>
      <c r="I74" s="95"/>
      <c r="J74" s="96"/>
      <c r="K74" s="139"/>
      <c r="L74" s="160"/>
      <c r="M74" s="161">
        <f t="shared" si="4"/>
        <v>999</v>
      </c>
      <c r="N74" s="160"/>
      <c r="O74" s="95"/>
      <c r="P74" s="419"/>
      <c r="Q74" s="164">
        <f t="shared" si="5"/>
        <v>999</v>
      </c>
      <c r="R74" s="96"/>
    </row>
    <row r="75" spans="1:18" s="12" customFormat="1" ht="18.75" customHeight="1">
      <c r="A75" s="136">
        <v>69</v>
      </c>
      <c r="B75" s="94"/>
      <c r="C75" s="94"/>
      <c r="D75" s="95"/>
      <c r="E75" s="420"/>
      <c r="F75" s="159"/>
      <c r="G75" s="159"/>
      <c r="H75" s="95"/>
      <c r="I75" s="95"/>
      <c r="J75" s="96"/>
      <c r="K75" s="139"/>
      <c r="L75" s="160"/>
      <c r="M75" s="161">
        <f t="shared" si="4"/>
        <v>999</v>
      </c>
      <c r="N75" s="160"/>
      <c r="O75" s="95"/>
      <c r="P75" s="419"/>
      <c r="Q75" s="164">
        <f t="shared" si="5"/>
        <v>999</v>
      </c>
      <c r="R75" s="96"/>
    </row>
    <row r="76" spans="1:18" s="12" customFormat="1" ht="18.75" customHeight="1">
      <c r="A76" s="136">
        <v>70</v>
      </c>
      <c r="B76" s="94"/>
      <c r="C76" s="94"/>
      <c r="D76" s="95"/>
      <c r="E76" s="420"/>
      <c r="F76" s="159"/>
      <c r="G76" s="159"/>
      <c r="H76" s="95"/>
      <c r="I76" s="95"/>
      <c r="J76" s="96"/>
      <c r="K76" s="139"/>
      <c r="L76" s="160"/>
      <c r="M76" s="161">
        <f t="shared" si="4"/>
        <v>999</v>
      </c>
      <c r="N76" s="160"/>
      <c r="O76" s="95"/>
      <c r="P76" s="419"/>
      <c r="Q76" s="164">
        <f t="shared" si="5"/>
        <v>999</v>
      </c>
      <c r="R76" s="96"/>
    </row>
    <row r="77" spans="1:18" s="12" customFormat="1" ht="18.75" customHeight="1">
      <c r="A77" s="136">
        <v>71</v>
      </c>
      <c r="B77" s="94"/>
      <c r="C77" s="94"/>
      <c r="D77" s="95"/>
      <c r="E77" s="420"/>
      <c r="F77" s="159"/>
      <c r="G77" s="159"/>
      <c r="H77" s="95"/>
      <c r="I77" s="95"/>
      <c r="J77" s="96"/>
      <c r="K77" s="139"/>
      <c r="L77" s="160"/>
      <c r="M77" s="161">
        <f t="shared" si="4"/>
        <v>999</v>
      </c>
      <c r="N77" s="160"/>
      <c r="O77" s="95"/>
      <c r="P77" s="419"/>
      <c r="Q77" s="164">
        <f t="shared" si="5"/>
        <v>999</v>
      </c>
      <c r="R77" s="96"/>
    </row>
    <row r="78" spans="1:18" s="12" customFormat="1" ht="18.75" customHeight="1">
      <c r="A78" s="136">
        <v>72</v>
      </c>
      <c r="B78" s="94"/>
      <c r="C78" s="94"/>
      <c r="D78" s="95"/>
      <c r="E78" s="420"/>
      <c r="F78" s="159"/>
      <c r="G78" s="159"/>
      <c r="H78" s="95"/>
      <c r="I78" s="95"/>
      <c r="J78" s="96"/>
      <c r="K78" s="139"/>
      <c r="L78" s="160"/>
      <c r="M78" s="161">
        <f t="shared" si="4"/>
        <v>999</v>
      </c>
      <c r="N78" s="160"/>
      <c r="O78" s="95"/>
      <c r="P78" s="419"/>
      <c r="Q78" s="164">
        <f t="shared" si="5"/>
        <v>999</v>
      </c>
      <c r="R78" s="96"/>
    </row>
    <row r="79" spans="1:18" s="12" customFormat="1" ht="18.75" customHeight="1">
      <c r="A79" s="136">
        <v>73</v>
      </c>
      <c r="B79" s="94"/>
      <c r="C79" s="94"/>
      <c r="D79" s="95"/>
      <c r="E79" s="420"/>
      <c r="F79" s="159"/>
      <c r="G79" s="159"/>
      <c r="H79" s="95"/>
      <c r="I79" s="95"/>
      <c r="J79" s="96"/>
      <c r="K79" s="139"/>
      <c r="L79" s="160"/>
      <c r="M79" s="161">
        <f t="shared" si="4"/>
        <v>999</v>
      </c>
      <c r="N79" s="160"/>
      <c r="O79" s="95"/>
      <c r="P79" s="419"/>
      <c r="Q79" s="164">
        <f t="shared" si="5"/>
        <v>999</v>
      </c>
      <c r="R79" s="96"/>
    </row>
    <row r="80" spans="1:18" s="12" customFormat="1" ht="18.75" customHeight="1">
      <c r="A80" s="136">
        <v>74</v>
      </c>
      <c r="B80" s="94"/>
      <c r="C80" s="94"/>
      <c r="D80" s="95"/>
      <c r="E80" s="420"/>
      <c r="F80" s="159"/>
      <c r="G80" s="159"/>
      <c r="H80" s="95"/>
      <c r="I80" s="95"/>
      <c r="J80" s="96"/>
      <c r="K80" s="139"/>
      <c r="L80" s="160"/>
      <c r="M80" s="161">
        <f t="shared" si="4"/>
        <v>999</v>
      </c>
      <c r="N80" s="160"/>
      <c r="O80" s="95"/>
      <c r="P80" s="419"/>
      <c r="Q80" s="164">
        <f t="shared" si="5"/>
        <v>999</v>
      </c>
      <c r="R80" s="96"/>
    </row>
    <row r="81" spans="1:18" s="12" customFormat="1" ht="18.75" customHeight="1">
      <c r="A81" s="136">
        <v>75</v>
      </c>
      <c r="B81" s="94"/>
      <c r="C81" s="94"/>
      <c r="D81" s="95"/>
      <c r="E81" s="420"/>
      <c r="F81" s="159"/>
      <c r="G81" s="159"/>
      <c r="H81" s="95"/>
      <c r="I81" s="95"/>
      <c r="J81" s="96"/>
      <c r="K81" s="139"/>
      <c r="L81" s="160"/>
      <c r="M81" s="161">
        <f t="shared" si="4"/>
        <v>999</v>
      </c>
      <c r="N81" s="160"/>
      <c r="O81" s="95"/>
      <c r="P81" s="419"/>
      <c r="Q81" s="164">
        <f t="shared" si="5"/>
        <v>999</v>
      </c>
      <c r="R81" s="96"/>
    </row>
    <row r="82" spans="1:18" s="12" customFormat="1" ht="18.75" customHeight="1">
      <c r="A82" s="136">
        <v>76</v>
      </c>
      <c r="B82" s="94"/>
      <c r="C82" s="94"/>
      <c r="D82" s="95"/>
      <c r="E82" s="420"/>
      <c r="F82" s="159"/>
      <c r="G82" s="159"/>
      <c r="H82" s="95"/>
      <c r="I82" s="95"/>
      <c r="J82" s="96"/>
      <c r="K82" s="139"/>
      <c r="L82" s="160"/>
      <c r="M82" s="161">
        <f t="shared" si="4"/>
        <v>999</v>
      </c>
      <c r="N82" s="160"/>
      <c r="O82" s="95"/>
      <c r="P82" s="419"/>
      <c r="Q82" s="164">
        <f t="shared" si="5"/>
        <v>999</v>
      </c>
      <c r="R82" s="96"/>
    </row>
    <row r="83" spans="1:18" s="12" customFormat="1" ht="18.75" customHeight="1">
      <c r="A83" s="136">
        <v>77</v>
      </c>
      <c r="B83" s="94"/>
      <c r="C83" s="94"/>
      <c r="D83" s="95"/>
      <c r="E83" s="420"/>
      <c r="F83" s="159"/>
      <c r="G83" s="159"/>
      <c r="H83" s="95"/>
      <c r="I83" s="95"/>
      <c r="J83" s="96"/>
      <c r="K83" s="139"/>
      <c r="L83" s="160"/>
      <c r="M83" s="161">
        <f t="shared" si="4"/>
        <v>999</v>
      </c>
      <c r="N83" s="160"/>
      <c r="O83" s="95"/>
      <c r="P83" s="419"/>
      <c r="Q83" s="164">
        <f t="shared" si="5"/>
        <v>999</v>
      </c>
      <c r="R83" s="96"/>
    </row>
    <row r="84" spans="1:18" s="12" customFormat="1" ht="18.75" customHeight="1">
      <c r="A84" s="136">
        <v>78</v>
      </c>
      <c r="B84" s="94"/>
      <c r="C84" s="94"/>
      <c r="D84" s="95"/>
      <c r="E84" s="420"/>
      <c r="F84" s="159"/>
      <c r="G84" s="159"/>
      <c r="H84" s="95"/>
      <c r="I84" s="95"/>
      <c r="J84" s="96"/>
      <c r="K84" s="139"/>
      <c r="L84" s="160"/>
      <c r="M84" s="161">
        <f t="shared" si="4"/>
        <v>999</v>
      </c>
      <c r="N84" s="160"/>
      <c r="O84" s="95"/>
      <c r="P84" s="419"/>
      <c r="Q84" s="164">
        <f t="shared" si="5"/>
        <v>999</v>
      </c>
      <c r="R84" s="96"/>
    </row>
    <row r="85" spans="1:18" s="12" customFormat="1" ht="18.75" customHeight="1">
      <c r="A85" s="136">
        <v>79</v>
      </c>
      <c r="B85" s="94"/>
      <c r="C85" s="94"/>
      <c r="D85" s="95"/>
      <c r="E85" s="420"/>
      <c r="F85" s="159"/>
      <c r="G85" s="159"/>
      <c r="H85" s="95"/>
      <c r="I85" s="95"/>
      <c r="J85" s="96"/>
      <c r="K85" s="139"/>
      <c r="L85" s="160"/>
      <c r="M85" s="161">
        <f t="shared" si="4"/>
        <v>999</v>
      </c>
      <c r="N85" s="160"/>
      <c r="O85" s="95"/>
      <c r="P85" s="419"/>
      <c r="Q85" s="164">
        <f t="shared" si="5"/>
        <v>999</v>
      </c>
      <c r="R85" s="96"/>
    </row>
    <row r="86" spans="1:18" s="12" customFormat="1" ht="18.75" customHeight="1">
      <c r="A86" s="136">
        <v>80</v>
      </c>
      <c r="B86" s="94"/>
      <c r="C86" s="94"/>
      <c r="D86" s="95"/>
      <c r="E86" s="420"/>
      <c r="F86" s="159"/>
      <c r="G86" s="159"/>
      <c r="H86" s="95"/>
      <c r="I86" s="95"/>
      <c r="J86" s="96"/>
      <c r="K86" s="139"/>
      <c r="L86" s="160"/>
      <c r="M86" s="161">
        <f t="shared" si="4"/>
        <v>999</v>
      </c>
      <c r="N86" s="160"/>
      <c r="O86" s="95"/>
      <c r="P86" s="419"/>
      <c r="Q86" s="164">
        <f t="shared" si="5"/>
        <v>999</v>
      </c>
      <c r="R86" s="96"/>
    </row>
    <row r="87" spans="1:18" s="12" customFormat="1" ht="18.75" customHeight="1">
      <c r="A87" s="136">
        <v>81</v>
      </c>
      <c r="B87" s="94"/>
      <c r="C87" s="94"/>
      <c r="D87" s="95"/>
      <c r="E87" s="420"/>
      <c r="F87" s="159"/>
      <c r="G87" s="159"/>
      <c r="H87" s="95"/>
      <c r="I87" s="95"/>
      <c r="J87" s="96"/>
      <c r="K87" s="139"/>
      <c r="L87" s="160"/>
      <c r="M87" s="161">
        <f t="shared" si="4"/>
        <v>999</v>
      </c>
      <c r="N87" s="160"/>
      <c r="O87" s="95"/>
      <c r="P87" s="419"/>
      <c r="Q87" s="164">
        <f t="shared" si="5"/>
        <v>999</v>
      </c>
      <c r="R87" s="96"/>
    </row>
    <row r="88" spans="1:18" s="12" customFormat="1" ht="18.75" customHeight="1">
      <c r="A88" s="136">
        <v>82</v>
      </c>
      <c r="B88" s="94"/>
      <c r="C88" s="94"/>
      <c r="D88" s="95"/>
      <c r="E88" s="420"/>
      <c r="F88" s="159"/>
      <c r="G88" s="159"/>
      <c r="H88" s="95"/>
      <c r="I88" s="95"/>
      <c r="J88" s="96"/>
      <c r="K88" s="139"/>
      <c r="L88" s="160"/>
      <c r="M88" s="161">
        <f t="shared" si="4"/>
        <v>999</v>
      </c>
      <c r="N88" s="160"/>
      <c r="O88" s="95"/>
      <c r="P88" s="419"/>
      <c r="Q88" s="164">
        <f t="shared" si="5"/>
        <v>999</v>
      </c>
      <c r="R88" s="96"/>
    </row>
    <row r="89" spans="1:18" s="12" customFormat="1" ht="18.75" customHeight="1">
      <c r="A89" s="136">
        <v>83</v>
      </c>
      <c r="B89" s="94"/>
      <c r="C89" s="94"/>
      <c r="D89" s="95"/>
      <c r="E89" s="420"/>
      <c r="F89" s="159"/>
      <c r="G89" s="159"/>
      <c r="H89" s="95"/>
      <c r="I89" s="95"/>
      <c r="J89" s="96"/>
      <c r="K89" s="139"/>
      <c r="L89" s="160"/>
      <c r="M89" s="161">
        <f t="shared" si="4"/>
        <v>999</v>
      </c>
      <c r="N89" s="160"/>
      <c r="O89" s="95"/>
      <c r="P89" s="419"/>
      <c r="Q89" s="164">
        <f t="shared" si="5"/>
        <v>999</v>
      </c>
      <c r="R89" s="96"/>
    </row>
    <row r="90" spans="1:18" s="12" customFormat="1" ht="18.75" customHeight="1">
      <c r="A90" s="136">
        <v>84</v>
      </c>
      <c r="B90" s="94"/>
      <c r="C90" s="94"/>
      <c r="D90" s="95"/>
      <c r="E90" s="420"/>
      <c r="F90" s="159"/>
      <c r="G90" s="159"/>
      <c r="H90" s="95"/>
      <c r="I90" s="95"/>
      <c r="J90" s="96"/>
      <c r="K90" s="139"/>
      <c r="L90" s="160"/>
      <c r="M90" s="161">
        <f t="shared" si="4"/>
        <v>999</v>
      </c>
      <c r="N90" s="160"/>
      <c r="O90" s="95"/>
      <c r="P90" s="419"/>
      <c r="Q90" s="164">
        <f t="shared" si="5"/>
        <v>999</v>
      </c>
      <c r="R90" s="96"/>
    </row>
    <row r="91" spans="1:18" s="12" customFormat="1" ht="18.75" customHeight="1">
      <c r="A91" s="136">
        <v>85</v>
      </c>
      <c r="B91" s="94"/>
      <c r="C91" s="94"/>
      <c r="D91" s="95"/>
      <c r="E91" s="420"/>
      <c r="F91" s="159"/>
      <c r="G91" s="159"/>
      <c r="H91" s="95"/>
      <c r="I91" s="95"/>
      <c r="J91" s="96"/>
      <c r="K91" s="139"/>
      <c r="L91" s="160"/>
      <c r="M91" s="161">
        <f t="shared" si="4"/>
        <v>999</v>
      </c>
      <c r="N91" s="160"/>
      <c r="O91" s="95"/>
      <c r="P91" s="419"/>
      <c r="Q91" s="164">
        <f t="shared" si="5"/>
        <v>999</v>
      </c>
      <c r="R91" s="96"/>
    </row>
    <row r="92" spans="1:18" s="12" customFormat="1" ht="18.75" customHeight="1">
      <c r="A92" s="136">
        <v>86</v>
      </c>
      <c r="B92" s="94"/>
      <c r="C92" s="94"/>
      <c r="D92" s="95"/>
      <c r="E92" s="420"/>
      <c r="F92" s="159"/>
      <c r="G92" s="159"/>
      <c r="H92" s="95"/>
      <c r="I92" s="95"/>
      <c r="J92" s="96"/>
      <c r="K92" s="139"/>
      <c r="L92" s="160"/>
      <c r="M92" s="161">
        <f t="shared" si="4"/>
        <v>999</v>
      </c>
      <c r="N92" s="160"/>
      <c r="O92" s="95"/>
      <c r="P92" s="419"/>
      <c r="Q92" s="164">
        <f t="shared" si="5"/>
        <v>999</v>
      </c>
      <c r="R92" s="96"/>
    </row>
    <row r="93" spans="1:18" s="12" customFormat="1" ht="18.75" customHeight="1">
      <c r="A93" s="136">
        <v>87</v>
      </c>
      <c r="B93" s="94"/>
      <c r="C93" s="94"/>
      <c r="D93" s="95"/>
      <c r="E93" s="420"/>
      <c r="F93" s="159"/>
      <c r="G93" s="159"/>
      <c r="H93" s="95"/>
      <c r="I93" s="95"/>
      <c r="J93" s="96"/>
      <c r="K93" s="139"/>
      <c r="L93" s="160"/>
      <c r="M93" s="161">
        <f t="shared" si="4"/>
        <v>999</v>
      </c>
      <c r="N93" s="160"/>
      <c r="O93" s="95"/>
      <c r="P93" s="419"/>
      <c r="Q93" s="164">
        <f t="shared" si="5"/>
        <v>999</v>
      </c>
      <c r="R93" s="96"/>
    </row>
    <row r="94" spans="1:18" s="12" customFormat="1" ht="18.75" customHeight="1">
      <c r="A94" s="136">
        <v>88</v>
      </c>
      <c r="B94" s="94"/>
      <c r="C94" s="94"/>
      <c r="D94" s="95"/>
      <c r="E94" s="420"/>
      <c r="F94" s="159"/>
      <c r="G94" s="159"/>
      <c r="H94" s="95"/>
      <c r="I94" s="95"/>
      <c r="J94" s="96"/>
      <c r="K94" s="139"/>
      <c r="L94" s="160"/>
      <c r="M94" s="161">
        <f t="shared" si="4"/>
        <v>999</v>
      </c>
      <c r="N94" s="160"/>
      <c r="O94" s="95"/>
      <c r="P94" s="419"/>
      <c r="Q94" s="164">
        <f t="shared" si="5"/>
        <v>999</v>
      </c>
      <c r="R94" s="96"/>
    </row>
    <row r="95" spans="1:18" s="12" customFormat="1" ht="18.75" customHeight="1">
      <c r="A95" s="136">
        <v>89</v>
      </c>
      <c r="B95" s="94"/>
      <c r="C95" s="94"/>
      <c r="D95" s="95"/>
      <c r="E95" s="420"/>
      <c r="F95" s="159"/>
      <c r="G95" s="159"/>
      <c r="H95" s="95"/>
      <c r="I95" s="95"/>
      <c r="J95" s="96"/>
      <c r="K95" s="139"/>
      <c r="L95" s="160"/>
      <c r="M95" s="161">
        <f t="shared" si="4"/>
        <v>999</v>
      </c>
      <c r="N95" s="160"/>
      <c r="O95" s="95"/>
      <c r="P95" s="419"/>
      <c r="Q95" s="164">
        <f t="shared" si="5"/>
        <v>999</v>
      </c>
      <c r="R95" s="96"/>
    </row>
    <row r="96" spans="1:18" s="12" customFormat="1" ht="18.75" customHeight="1">
      <c r="A96" s="136">
        <v>90</v>
      </c>
      <c r="B96" s="94"/>
      <c r="C96" s="94"/>
      <c r="D96" s="95"/>
      <c r="E96" s="420"/>
      <c r="F96" s="159"/>
      <c r="G96" s="159"/>
      <c r="H96" s="95"/>
      <c r="I96" s="95"/>
      <c r="J96" s="96"/>
      <c r="K96" s="139"/>
      <c r="L96" s="160"/>
      <c r="M96" s="161">
        <f t="shared" si="4"/>
        <v>999</v>
      </c>
      <c r="N96" s="160"/>
      <c r="O96" s="95"/>
      <c r="P96" s="419"/>
      <c r="Q96" s="164">
        <f t="shared" si="5"/>
        <v>999</v>
      </c>
      <c r="R96" s="96"/>
    </row>
    <row r="97" spans="1:18" s="12" customFormat="1" ht="18.75" customHeight="1">
      <c r="A97" s="136">
        <v>91</v>
      </c>
      <c r="B97" s="94"/>
      <c r="C97" s="94"/>
      <c r="D97" s="95"/>
      <c r="E97" s="420"/>
      <c r="F97" s="159"/>
      <c r="G97" s="159"/>
      <c r="H97" s="95"/>
      <c r="I97" s="95"/>
      <c r="J97" s="96"/>
      <c r="K97" s="139"/>
      <c r="L97" s="160"/>
      <c r="M97" s="161">
        <f t="shared" si="4"/>
        <v>999</v>
      </c>
      <c r="N97" s="160"/>
      <c r="O97" s="95"/>
      <c r="P97" s="419"/>
      <c r="Q97" s="164">
        <f t="shared" si="5"/>
        <v>999</v>
      </c>
      <c r="R97" s="96"/>
    </row>
    <row r="98" spans="1:18" s="12" customFormat="1" ht="18.75" customHeight="1">
      <c r="A98" s="136">
        <v>92</v>
      </c>
      <c r="B98" s="94"/>
      <c r="C98" s="94"/>
      <c r="D98" s="95"/>
      <c r="E98" s="420"/>
      <c r="F98" s="159"/>
      <c r="G98" s="159"/>
      <c r="H98" s="95"/>
      <c r="I98" s="95"/>
      <c r="J98" s="96"/>
      <c r="K98" s="139"/>
      <c r="L98" s="160"/>
      <c r="M98" s="161">
        <f t="shared" si="4"/>
        <v>999</v>
      </c>
      <c r="N98" s="160"/>
      <c r="O98" s="95"/>
      <c r="P98" s="419"/>
      <c r="Q98" s="164">
        <f t="shared" si="5"/>
        <v>999</v>
      </c>
      <c r="R98" s="96"/>
    </row>
    <row r="99" spans="1:18" s="12" customFormat="1" ht="18.75" customHeight="1">
      <c r="A99" s="136">
        <v>93</v>
      </c>
      <c r="B99" s="94"/>
      <c r="C99" s="94"/>
      <c r="D99" s="95"/>
      <c r="E99" s="420"/>
      <c r="F99" s="159"/>
      <c r="G99" s="159"/>
      <c r="H99" s="95"/>
      <c r="I99" s="95"/>
      <c r="J99" s="96"/>
      <c r="K99" s="139"/>
      <c r="L99" s="160"/>
      <c r="M99" s="161">
        <f t="shared" si="4"/>
        <v>999</v>
      </c>
      <c r="N99" s="160"/>
      <c r="O99" s="95"/>
      <c r="P99" s="419"/>
      <c r="Q99" s="164">
        <f t="shared" si="5"/>
        <v>999</v>
      </c>
      <c r="R99" s="96"/>
    </row>
    <row r="100" spans="1:18" s="12" customFormat="1" ht="18.75" customHeight="1">
      <c r="A100" s="136">
        <v>94</v>
      </c>
      <c r="B100" s="94"/>
      <c r="C100" s="94"/>
      <c r="D100" s="95"/>
      <c r="E100" s="420"/>
      <c r="F100" s="159"/>
      <c r="G100" s="159"/>
      <c r="H100" s="95"/>
      <c r="I100" s="95"/>
      <c r="J100" s="96"/>
      <c r="K100" s="139"/>
      <c r="L100" s="160"/>
      <c r="M100" s="161">
        <f t="shared" si="4"/>
        <v>999</v>
      </c>
      <c r="N100" s="160"/>
      <c r="O100" s="95"/>
      <c r="P100" s="419"/>
      <c r="Q100" s="164">
        <f t="shared" si="5"/>
        <v>999</v>
      </c>
      <c r="R100" s="96"/>
    </row>
    <row r="101" spans="1:18" s="12" customFormat="1" ht="18.75" customHeight="1">
      <c r="A101" s="136">
        <v>95</v>
      </c>
      <c r="B101" s="94"/>
      <c r="C101" s="94"/>
      <c r="D101" s="95"/>
      <c r="E101" s="420"/>
      <c r="F101" s="159"/>
      <c r="G101" s="159"/>
      <c r="H101" s="95"/>
      <c r="I101" s="95"/>
      <c r="J101" s="96"/>
      <c r="K101" s="139"/>
      <c r="L101" s="160"/>
      <c r="M101" s="161">
        <f t="shared" si="4"/>
        <v>999</v>
      </c>
      <c r="N101" s="160"/>
      <c r="O101" s="95"/>
      <c r="P101" s="419"/>
      <c r="Q101" s="164">
        <f t="shared" si="5"/>
        <v>999</v>
      </c>
      <c r="R101" s="96"/>
    </row>
    <row r="102" spans="1:18" s="12" customFormat="1" ht="18.75" customHeight="1">
      <c r="A102" s="136">
        <v>96</v>
      </c>
      <c r="B102" s="94"/>
      <c r="C102" s="94"/>
      <c r="D102" s="95"/>
      <c r="E102" s="420"/>
      <c r="F102" s="159"/>
      <c r="G102" s="159"/>
      <c r="H102" s="95"/>
      <c r="I102" s="95"/>
      <c r="J102" s="96"/>
      <c r="K102" s="139"/>
      <c r="L102" s="160"/>
      <c r="M102" s="161">
        <f t="shared" si="4"/>
        <v>999</v>
      </c>
      <c r="N102" s="160"/>
      <c r="O102" s="95"/>
      <c r="P102" s="419"/>
      <c r="Q102" s="164">
        <f t="shared" si="5"/>
        <v>999</v>
      </c>
      <c r="R102" s="96"/>
    </row>
    <row r="103" spans="1:18" s="12" customFormat="1" ht="18.75" customHeight="1">
      <c r="A103" s="136">
        <v>97</v>
      </c>
      <c r="B103" s="94"/>
      <c r="C103" s="94"/>
      <c r="D103" s="95"/>
      <c r="E103" s="420"/>
      <c r="F103" s="159"/>
      <c r="G103" s="159"/>
      <c r="H103" s="95"/>
      <c r="I103" s="95"/>
      <c r="J103" s="96"/>
      <c r="K103" s="139"/>
      <c r="L103" s="160"/>
      <c r="M103" s="161">
        <f aca="true" t="shared" si="6" ref="M103:M134">IF(R103="",999,R103)</f>
        <v>999</v>
      </c>
      <c r="N103" s="160"/>
      <c r="O103" s="95"/>
      <c r="P103" s="419"/>
      <c r="Q103" s="164">
        <f aca="true" t="shared" si="7" ref="Q103:Q134">IF(O103="DA",1,IF(O103="WC",2,IF(O103="SE",3,IF(O103="Q",4,IF(O103="LL",5,999)))))</f>
        <v>999</v>
      </c>
      <c r="R103" s="96"/>
    </row>
    <row r="104" spans="1:18" s="12" customFormat="1" ht="18.75" customHeight="1">
      <c r="A104" s="136">
        <v>98</v>
      </c>
      <c r="B104" s="94"/>
      <c r="C104" s="94"/>
      <c r="D104" s="95"/>
      <c r="E104" s="420"/>
      <c r="F104" s="159"/>
      <c r="G104" s="159"/>
      <c r="H104" s="95"/>
      <c r="I104" s="95"/>
      <c r="J104" s="96"/>
      <c r="K104" s="139"/>
      <c r="L104" s="160"/>
      <c r="M104" s="161">
        <f t="shared" si="6"/>
        <v>999</v>
      </c>
      <c r="N104" s="160"/>
      <c r="O104" s="95"/>
      <c r="P104" s="419"/>
      <c r="Q104" s="164">
        <f t="shared" si="7"/>
        <v>999</v>
      </c>
      <c r="R104" s="96"/>
    </row>
    <row r="105" spans="1:18" s="12" customFormat="1" ht="18.75" customHeight="1">
      <c r="A105" s="136">
        <v>99</v>
      </c>
      <c r="B105" s="94"/>
      <c r="C105" s="94"/>
      <c r="D105" s="95"/>
      <c r="E105" s="420"/>
      <c r="F105" s="159"/>
      <c r="G105" s="159"/>
      <c r="H105" s="95"/>
      <c r="I105" s="95"/>
      <c r="J105" s="96"/>
      <c r="K105" s="139"/>
      <c r="L105" s="160"/>
      <c r="M105" s="161">
        <f t="shared" si="6"/>
        <v>999</v>
      </c>
      <c r="N105" s="160"/>
      <c r="O105" s="95"/>
      <c r="P105" s="419"/>
      <c r="Q105" s="164">
        <f t="shared" si="7"/>
        <v>999</v>
      </c>
      <c r="R105" s="96"/>
    </row>
    <row r="106" spans="1:18" s="12" customFormat="1" ht="18.75" customHeight="1">
      <c r="A106" s="136">
        <v>100</v>
      </c>
      <c r="B106" s="94"/>
      <c r="C106" s="94"/>
      <c r="D106" s="95"/>
      <c r="E106" s="420"/>
      <c r="F106" s="159"/>
      <c r="G106" s="159"/>
      <c r="H106" s="95"/>
      <c r="I106" s="95"/>
      <c r="J106" s="96"/>
      <c r="K106" s="139"/>
      <c r="L106" s="160"/>
      <c r="M106" s="161">
        <f t="shared" si="6"/>
        <v>999</v>
      </c>
      <c r="N106" s="160"/>
      <c r="O106" s="95"/>
      <c r="P106" s="419"/>
      <c r="Q106" s="164">
        <f t="shared" si="7"/>
        <v>999</v>
      </c>
      <c r="R106" s="96"/>
    </row>
    <row r="107" spans="1:18" s="12" customFormat="1" ht="18.75" customHeight="1">
      <c r="A107" s="136">
        <v>101</v>
      </c>
      <c r="B107" s="94"/>
      <c r="C107" s="94"/>
      <c r="D107" s="95"/>
      <c r="E107" s="420"/>
      <c r="F107" s="159"/>
      <c r="G107" s="159"/>
      <c r="H107" s="95"/>
      <c r="I107" s="95"/>
      <c r="J107" s="96"/>
      <c r="K107" s="139"/>
      <c r="L107" s="160"/>
      <c r="M107" s="161">
        <f t="shared" si="6"/>
        <v>999</v>
      </c>
      <c r="N107" s="160"/>
      <c r="O107" s="95"/>
      <c r="P107" s="419"/>
      <c r="Q107" s="164">
        <f t="shared" si="7"/>
        <v>999</v>
      </c>
      <c r="R107" s="96"/>
    </row>
    <row r="108" spans="1:18" s="12" customFormat="1" ht="18.75" customHeight="1">
      <c r="A108" s="136">
        <v>102</v>
      </c>
      <c r="B108" s="94"/>
      <c r="C108" s="94"/>
      <c r="D108" s="95"/>
      <c r="E108" s="420"/>
      <c r="F108" s="159"/>
      <c r="G108" s="159"/>
      <c r="H108" s="95"/>
      <c r="I108" s="95"/>
      <c r="J108" s="96"/>
      <c r="K108" s="139"/>
      <c r="L108" s="160"/>
      <c r="M108" s="161">
        <f t="shared" si="6"/>
        <v>999</v>
      </c>
      <c r="N108" s="160"/>
      <c r="O108" s="95"/>
      <c r="P108" s="419"/>
      <c r="Q108" s="164">
        <f t="shared" si="7"/>
        <v>999</v>
      </c>
      <c r="R108" s="96"/>
    </row>
    <row r="109" spans="1:18" s="12" customFormat="1" ht="18.75" customHeight="1">
      <c r="A109" s="136">
        <v>103</v>
      </c>
      <c r="B109" s="94"/>
      <c r="C109" s="94"/>
      <c r="D109" s="95"/>
      <c r="E109" s="420"/>
      <c r="F109" s="159"/>
      <c r="G109" s="159"/>
      <c r="H109" s="95"/>
      <c r="I109" s="95"/>
      <c r="J109" s="96"/>
      <c r="K109" s="139"/>
      <c r="L109" s="160"/>
      <c r="M109" s="161">
        <f t="shared" si="6"/>
        <v>999</v>
      </c>
      <c r="N109" s="160"/>
      <c r="O109" s="95"/>
      <c r="P109" s="419"/>
      <c r="Q109" s="164">
        <f t="shared" si="7"/>
        <v>999</v>
      </c>
      <c r="R109" s="96"/>
    </row>
    <row r="110" spans="1:18" s="12" customFormat="1" ht="18.75" customHeight="1">
      <c r="A110" s="136">
        <v>104</v>
      </c>
      <c r="B110" s="94"/>
      <c r="C110" s="94"/>
      <c r="D110" s="95"/>
      <c r="E110" s="420"/>
      <c r="F110" s="159"/>
      <c r="G110" s="159"/>
      <c r="H110" s="95"/>
      <c r="I110" s="95"/>
      <c r="J110" s="96"/>
      <c r="K110" s="139"/>
      <c r="L110" s="160"/>
      <c r="M110" s="161">
        <f t="shared" si="6"/>
        <v>999</v>
      </c>
      <c r="N110" s="160"/>
      <c r="O110" s="95"/>
      <c r="P110" s="419"/>
      <c r="Q110" s="164">
        <f t="shared" si="7"/>
        <v>999</v>
      </c>
      <c r="R110" s="96"/>
    </row>
    <row r="111" spans="1:18" s="12" customFormat="1" ht="18.75" customHeight="1">
      <c r="A111" s="136">
        <v>105</v>
      </c>
      <c r="B111" s="94"/>
      <c r="C111" s="94"/>
      <c r="D111" s="95"/>
      <c r="E111" s="420"/>
      <c r="F111" s="159"/>
      <c r="G111" s="159"/>
      <c r="H111" s="95"/>
      <c r="I111" s="95"/>
      <c r="J111" s="96"/>
      <c r="K111" s="139"/>
      <c r="L111" s="160"/>
      <c r="M111" s="161">
        <f t="shared" si="6"/>
        <v>999</v>
      </c>
      <c r="N111" s="160"/>
      <c r="O111" s="95"/>
      <c r="P111" s="419"/>
      <c r="Q111" s="164">
        <f t="shared" si="7"/>
        <v>999</v>
      </c>
      <c r="R111" s="96"/>
    </row>
    <row r="112" spans="1:18" s="12" customFormat="1" ht="18.75" customHeight="1">
      <c r="A112" s="136">
        <v>106</v>
      </c>
      <c r="B112" s="94"/>
      <c r="C112" s="94"/>
      <c r="D112" s="95"/>
      <c r="E112" s="420"/>
      <c r="F112" s="159"/>
      <c r="G112" s="159"/>
      <c r="H112" s="95"/>
      <c r="I112" s="95"/>
      <c r="J112" s="96"/>
      <c r="K112" s="139"/>
      <c r="L112" s="160"/>
      <c r="M112" s="161">
        <f t="shared" si="6"/>
        <v>999</v>
      </c>
      <c r="N112" s="160"/>
      <c r="O112" s="95"/>
      <c r="P112" s="419"/>
      <c r="Q112" s="164">
        <f t="shared" si="7"/>
        <v>999</v>
      </c>
      <c r="R112" s="96"/>
    </row>
    <row r="113" spans="1:18" s="12" customFormat="1" ht="18.75" customHeight="1">
      <c r="A113" s="136">
        <v>107</v>
      </c>
      <c r="B113" s="94"/>
      <c r="C113" s="94"/>
      <c r="D113" s="95"/>
      <c r="E113" s="420"/>
      <c r="F113" s="159"/>
      <c r="G113" s="159"/>
      <c r="H113" s="95"/>
      <c r="I113" s="95"/>
      <c r="J113" s="96"/>
      <c r="K113" s="139"/>
      <c r="L113" s="160"/>
      <c r="M113" s="161">
        <f t="shared" si="6"/>
        <v>999</v>
      </c>
      <c r="N113" s="160"/>
      <c r="O113" s="95"/>
      <c r="P113" s="419"/>
      <c r="Q113" s="164">
        <f t="shared" si="7"/>
        <v>999</v>
      </c>
      <c r="R113" s="96"/>
    </row>
    <row r="114" spans="1:18" s="12" customFormat="1" ht="18.75" customHeight="1">
      <c r="A114" s="136">
        <v>108</v>
      </c>
      <c r="B114" s="94"/>
      <c r="C114" s="94"/>
      <c r="D114" s="95"/>
      <c r="E114" s="420"/>
      <c r="F114" s="159"/>
      <c r="G114" s="159"/>
      <c r="H114" s="95"/>
      <c r="I114" s="95"/>
      <c r="J114" s="96"/>
      <c r="K114" s="139"/>
      <c r="L114" s="160"/>
      <c r="M114" s="161">
        <f t="shared" si="6"/>
        <v>999</v>
      </c>
      <c r="N114" s="160"/>
      <c r="O114" s="95"/>
      <c r="P114" s="419"/>
      <c r="Q114" s="164">
        <f t="shared" si="7"/>
        <v>999</v>
      </c>
      <c r="R114" s="96"/>
    </row>
    <row r="115" spans="1:18" s="12" customFormat="1" ht="18.75" customHeight="1">
      <c r="A115" s="136">
        <v>109</v>
      </c>
      <c r="B115" s="94"/>
      <c r="C115" s="94"/>
      <c r="D115" s="95"/>
      <c r="E115" s="420"/>
      <c r="F115" s="159"/>
      <c r="G115" s="159"/>
      <c r="H115" s="95"/>
      <c r="I115" s="95"/>
      <c r="J115" s="96"/>
      <c r="K115" s="139"/>
      <c r="L115" s="160"/>
      <c r="M115" s="161">
        <f t="shared" si="6"/>
        <v>999</v>
      </c>
      <c r="N115" s="160"/>
      <c r="O115" s="95"/>
      <c r="P115" s="419"/>
      <c r="Q115" s="164">
        <f t="shared" si="7"/>
        <v>999</v>
      </c>
      <c r="R115" s="96"/>
    </row>
    <row r="116" spans="1:18" s="12" customFormat="1" ht="18.75" customHeight="1">
      <c r="A116" s="136">
        <v>110</v>
      </c>
      <c r="B116" s="94"/>
      <c r="C116" s="94"/>
      <c r="D116" s="95"/>
      <c r="E116" s="420"/>
      <c r="F116" s="159"/>
      <c r="G116" s="159"/>
      <c r="H116" s="95"/>
      <c r="I116" s="95"/>
      <c r="J116" s="96"/>
      <c r="K116" s="139"/>
      <c r="L116" s="160"/>
      <c r="M116" s="161">
        <f t="shared" si="6"/>
        <v>999</v>
      </c>
      <c r="N116" s="160"/>
      <c r="O116" s="95"/>
      <c r="P116" s="419"/>
      <c r="Q116" s="164">
        <f t="shared" si="7"/>
        <v>999</v>
      </c>
      <c r="R116" s="96"/>
    </row>
    <row r="117" spans="1:18" s="12" customFormat="1" ht="18.75" customHeight="1">
      <c r="A117" s="136">
        <v>111</v>
      </c>
      <c r="B117" s="94"/>
      <c r="C117" s="94"/>
      <c r="D117" s="95"/>
      <c r="E117" s="420"/>
      <c r="F117" s="159"/>
      <c r="G117" s="159"/>
      <c r="H117" s="95"/>
      <c r="I117" s="95"/>
      <c r="J117" s="96"/>
      <c r="K117" s="139"/>
      <c r="L117" s="160"/>
      <c r="M117" s="161">
        <f t="shared" si="6"/>
        <v>999</v>
      </c>
      <c r="N117" s="160"/>
      <c r="O117" s="95"/>
      <c r="P117" s="419"/>
      <c r="Q117" s="164">
        <f t="shared" si="7"/>
        <v>999</v>
      </c>
      <c r="R117" s="96"/>
    </row>
    <row r="118" spans="1:18" s="12" customFormat="1" ht="18.75" customHeight="1">
      <c r="A118" s="136">
        <v>112</v>
      </c>
      <c r="B118" s="94"/>
      <c r="C118" s="94"/>
      <c r="D118" s="95"/>
      <c r="E118" s="420"/>
      <c r="F118" s="159"/>
      <c r="G118" s="159"/>
      <c r="H118" s="95"/>
      <c r="I118" s="95"/>
      <c r="J118" s="96"/>
      <c r="K118" s="139"/>
      <c r="L118" s="160"/>
      <c r="M118" s="161">
        <f t="shared" si="6"/>
        <v>999</v>
      </c>
      <c r="N118" s="160"/>
      <c r="O118" s="95"/>
      <c r="P118" s="419"/>
      <c r="Q118" s="164">
        <f t="shared" si="7"/>
        <v>999</v>
      </c>
      <c r="R118" s="96"/>
    </row>
    <row r="119" spans="1:18" s="12" customFormat="1" ht="18.75" customHeight="1">
      <c r="A119" s="136">
        <v>113</v>
      </c>
      <c r="B119" s="94"/>
      <c r="C119" s="94"/>
      <c r="D119" s="95"/>
      <c r="E119" s="420"/>
      <c r="F119" s="159"/>
      <c r="G119" s="159"/>
      <c r="H119" s="95"/>
      <c r="I119" s="95"/>
      <c r="J119" s="96"/>
      <c r="K119" s="139"/>
      <c r="L119" s="160"/>
      <c r="M119" s="161">
        <f t="shared" si="6"/>
        <v>999</v>
      </c>
      <c r="N119" s="160"/>
      <c r="O119" s="95"/>
      <c r="P119" s="419"/>
      <c r="Q119" s="164">
        <f t="shared" si="7"/>
        <v>999</v>
      </c>
      <c r="R119" s="96"/>
    </row>
    <row r="120" spans="1:18" s="12" customFormat="1" ht="18.75" customHeight="1">
      <c r="A120" s="136">
        <v>114</v>
      </c>
      <c r="B120" s="94"/>
      <c r="C120" s="94"/>
      <c r="D120" s="95"/>
      <c r="E120" s="420"/>
      <c r="F120" s="159"/>
      <c r="G120" s="159"/>
      <c r="H120" s="95"/>
      <c r="I120" s="95"/>
      <c r="J120" s="96"/>
      <c r="K120" s="139"/>
      <c r="L120" s="160"/>
      <c r="M120" s="161">
        <f t="shared" si="6"/>
        <v>999</v>
      </c>
      <c r="N120" s="160"/>
      <c r="O120" s="95"/>
      <c r="P120" s="419"/>
      <c r="Q120" s="164">
        <f t="shared" si="7"/>
        <v>999</v>
      </c>
      <c r="R120" s="96"/>
    </row>
    <row r="121" spans="1:18" s="12" customFormat="1" ht="18.75" customHeight="1">
      <c r="A121" s="136">
        <v>115</v>
      </c>
      <c r="B121" s="94"/>
      <c r="C121" s="94"/>
      <c r="D121" s="95"/>
      <c r="E121" s="420"/>
      <c r="F121" s="159"/>
      <c r="G121" s="159"/>
      <c r="H121" s="95"/>
      <c r="I121" s="95"/>
      <c r="J121" s="96"/>
      <c r="K121" s="139"/>
      <c r="L121" s="160"/>
      <c r="M121" s="161">
        <f t="shared" si="6"/>
        <v>999</v>
      </c>
      <c r="N121" s="160"/>
      <c r="O121" s="95"/>
      <c r="P121" s="419"/>
      <c r="Q121" s="164">
        <f t="shared" si="7"/>
        <v>999</v>
      </c>
      <c r="R121" s="96"/>
    </row>
    <row r="122" spans="1:18" s="12" customFormat="1" ht="18.75" customHeight="1">
      <c r="A122" s="136">
        <v>116</v>
      </c>
      <c r="B122" s="94"/>
      <c r="C122" s="94"/>
      <c r="D122" s="95"/>
      <c r="E122" s="420"/>
      <c r="F122" s="159"/>
      <c r="G122" s="159"/>
      <c r="H122" s="95"/>
      <c r="I122" s="95"/>
      <c r="J122" s="96"/>
      <c r="K122" s="139"/>
      <c r="L122" s="160"/>
      <c r="M122" s="161">
        <f t="shared" si="6"/>
        <v>999</v>
      </c>
      <c r="N122" s="160"/>
      <c r="O122" s="95"/>
      <c r="P122" s="419"/>
      <c r="Q122" s="164">
        <f t="shared" si="7"/>
        <v>999</v>
      </c>
      <c r="R122" s="96"/>
    </row>
    <row r="123" spans="1:18" s="12" customFormat="1" ht="18.75" customHeight="1">
      <c r="A123" s="136">
        <v>117</v>
      </c>
      <c r="B123" s="94"/>
      <c r="C123" s="94"/>
      <c r="D123" s="95"/>
      <c r="E123" s="420"/>
      <c r="F123" s="159"/>
      <c r="G123" s="159"/>
      <c r="H123" s="95"/>
      <c r="I123" s="95"/>
      <c r="J123" s="96"/>
      <c r="K123" s="139"/>
      <c r="L123" s="160"/>
      <c r="M123" s="161">
        <f t="shared" si="6"/>
        <v>999</v>
      </c>
      <c r="N123" s="160"/>
      <c r="O123" s="95"/>
      <c r="P123" s="419"/>
      <c r="Q123" s="164">
        <f t="shared" si="7"/>
        <v>999</v>
      </c>
      <c r="R123" s="96"/>
    </row>
    <row r="124" spans="1:18" s="12" customFormat="1" ht="18.75" customHeight="1">
      <c r="A124" s="136">
        <v>118</v>
      </c>
      <c r="B124" s="94"/>
      <c r="C124" s="94"/>
      <c r="D124" s="95"/>
      <c r="E124" s="420"/>
      <c r="F124" s="159"/>
      <c r="G124" s="159"/>
      <c r="H124" s="95"/>
      <c r="I124" s="95"/>
      <c r="J124" s="96"/>
      <c r="K124" s="139"/>
      <c r="L124" s="160"/>
      <c r="M124" s="161">
        <f t="shared" si="6"/>
        <v>999</v>
      </c>
      <c r="N124" s="160"/>
      <c r="O124" s="95"/>
      <c r="P124" s="419"/>
      <c r="Q124" s="164">
        <f t="shared" si="7"/>
        <v>999</v>
      </c>
      <c r="R124" s="96"/>
    </row>
    <row r="125" spans="1:18" s="12" customFormat="1" ht="18.75" customHeight="1">
      <c r="A125" s="136">
        <v>119</v>
      </c>
      <c r="B125" s="94"/>
      <c r="C125" s="94"/>
      <c r="D125" s="95"/>
      <c r="E125" s="420"/>
      <c r="F125" s="159"/>
      <c r="G125" s="159"/>
      <c r="H125" s="95"/>
      <c r="I125" s="95"/>
      <c r="J125" s="96"/>
      <c r="K125" s="139"/>
      <c r="L125" s="160"/>
      <c r="M125" s="161">
        <f t="shared" si="6"/>
        <v>999</v>
      </c>
      <c r="N125" s="160"/>
      <c r="O125" s="95"/>
      <c r="P125" s="419"/>
      <c r="Q125" s="164">
        <f t="shared" si="7"/>
        <v>999</v>
      </c>
      <c r="R125" s="96"/>
    </row>
    <row r="126" spans="1:18" s="12" customFormat="1" ht="18.75" customHeight="1">
      <c r="A126" s="136">
        <v>120</v>
      </c>
      <c r="B126" s="94"/>
      <c r="C126" s="94"/>
      <c r="D126" s="95"/>
      <c r="E126" s="420"/>
      <c r="F126" s="159"/>
      <c r="G126" s="159"/>
      <c r="H126" s="95"/>
      <c r="I126" s="95"/>
      <c r="J126" s="96"/>
      <c r="K126" s="139"/>
      <c r="L126" s="160"/>
      <c r="M126" s="161">
        <f t="shared" si="6"/>
        <v>999</v>
      </c>
      <c r="N126" s="160"/>
      <c r="O126" s="95"/>
      <c r="P126" s="419"/>
      <c r="Q126" s="164">
        <f t="shared" si="7"/>
        <v>999</v>
      </c>
      <c r="R126" s="96"/>
    </row>
    <row r="127" spans="1:18" s="12" customFormat="1" ht="18.75" customHeight="1">
      <c r="A127" s="136">
        <v>121</v>
      </c>
      <c r="B127" s="94"/>
      <c r="C127" s="94"/>
      <c r="D127" s="95"/>
      <c r="E127" s="420"/>
      <c r="F127" s="159"/>
      <c r="G127" s="159"/>
      <c r="H127" s="95"/>
      <c r="I127" s="95"/>
      <c r="J127" s="96"/>
      <c r="K127" s="139"/>
      <c r="L127" s="160"/>
      <c r="M127" s="161">
        <f t="shared" si="6"/>
        <v>999</v>
      </c>
      <c r="N127" s="160"/>
      <c r="O127" s="95"/>
      <c r="P127" s="419"/>
      <c r="Q127" s="164">
        <f t="shared" si="7"/>
        <v>999</v>
      </c>
      <c r="R127" s="96"/>
    </row>
    <row r="128" spans="1:18" s="12" customFormat="1" ht="18.75" customHeight="1">
      <c r="A128" s="136">
        <v>122</v>
      </c>
      <c r="B128" s="94"/>
      <c r="C128" s="94"/>
      <c r="D128" s="95"/>
      <c r="E128" s="420"/>
      <c r="F128" s="159"/>
      <c r="G128" s="159"/>
      <c r="H128" s="95"/>
      <c r="I128" s="95"/>
      <c r="J128" s="96"/>
      <c r="K128" s="139"/>
      <c r="L128" s="160"/>
      <c r="M128" s="161">
        <f t="shared" si="6"/>
        <v>999</v>
      </c>
      <c r="N128" s="160"/>
      <c r="O128" s="95"/>
      <c r="P128" s="419"/>
      <c r="Q128" s="164">
        <f t="shared" si="7"/>
        <v>999</v>
      </c>
      <c r="R128" s="96"/>
    </row>
    <row r="129" spans="1:18" s="12" customFormat="1" ht="18.75" customHeight="1">
      <c r="A129" s="136">
        <v>123</v>
      </c>
      <c r="B129" s="94"/>
      <c r="C129" s="94"/>
      <c r="D129" s="95"/>
      <c r="E129" s="420"/>
      <c r="F129" s="159"/>
      <c r="G129" s="159"/>
      <c r="H129" s="95"/>
      <c r="I129" s="95"/>
      <c r="J129" s="96"/>
      <c r="K129" s="139"/>
      <c r="L129" s="160"/>
      <c r="M129" s="161">
        <f t="shared" si="6"/>
        <v>999</v>
      </c>
      <c r="N129" s="160"/>
      <c r="O129" s="95"/>
      <c r="P129" s="419"/>
      <c r="Q129" s="164">
        <f t="shared" si="7"/>
        <v>999</v>
      </c>
      <c r="R129" s="96"/>
    </row>
    <row r="130" spans="1:18" s="12" customFormat="1" ht="18.75" customHeight="1">
      <c r="A130" s="136">
        <v>124</v>
      </c>
      <c r="B130" s="94"/>
      <c r="C130" s="94"/>
      <c r="D130" s="95"/>
      <c r="E130" s="420"/>
      <c r="F130" s="159"/>
      <c r="G130" s="159"/>
      <c r="H130" s="95"/>
      <c r="I130" s="95"/>
      <c r="J130" s="96"/>
      <c r="K130" s="139"/>
      <c r="L130" s="160"/>
      <c r="M130" s="161">
        <f t="shared" si="6"/>
        <v>999</v>
      </c>
      <c r="N130" s="160"/>
      <c r="O130" s="95"/>
      <c r="P130" s="419"/>
      <c r="Q130" s="164">
        <f t="shared" si="7"/>
        <v>999</v>
      </c>
      <c r="R130" s="96"/>
    </row>
    <row r="131" spans="1:18" s="12" customFormat="1" ht="18.75" customHeight="1">
      <c r="A131" s="136">
        <v>125</v>
      </c>
      <c r="B131" s="94"/>
      <c r="C131" s="94"/>
      <c r="D131" s="95"/>
      <c r="E131" s="420"/>
      <c r="F131" s="159"/>
      <c r="G131" s="159"/>
      <c r="H131" s="95"/>
      <c r="I131" s="95"/>
      <c r="J131" s="96"/>
      <c r="K131" s="139"/>
      <c r="L131" s="160"/>
      <c r="M131" s="161">
        <f t="shared" si="6"/>
        <v>999</v>
      </c>
      <c r="N131" s="160"/>
      <c r="O131" s="95"/>
      <c r="P131" s="419"/>
      <c r="Q131" s="164">
        <f t="shared" si="7"/>
        <v>999</v>
      </c>
      <c r="R131" s="96"/>
    </row>
    <row r="132" spans="1:18" s="12" customFormat="1" ht="18.75" customHeight="1">
      <c r="A132" s="136">
        <v>126</v>
      </c>
      <c r="B132" s="94"/>
      <c r="C132" s="94"/>
      <c r="D132" s="95"/>
      <c r="E132" s="420"/>
      <c r="F132" s="159"/>
      <c r="G132" s="159"/>
      <c r="H132" s="95"/>
      <c r="I132" s="95"/>
      <c r="J132" s="96"/>
      <c r="K132" s="139"/>
      <c r="L132" s="160"/>
      <c r="M132" s="161">
        <f t="shared" si="6"/>
        <v>999</v>
      </c>
      <c r="N132" s="160"/>
      <c r="O132" s="95"/>
      <c r="P132" s="419"/>
      <c r="Q132" s="164">
        <f t="shared" si="7"/>
        <v>999</v>
      </c>
      <c r="R132" s="96"/>
    </row>
    <row r="133" spans="1:18" s="12" customFormat="1" ht="18.75" customHeight="1">
      <c r="A133" s="136">
        <v>127</v>
      </c>
      <c r="B133" s="94"/>
      <c r="C133" s="94"/>
      <c r="D133" s="95"/>
      <c r="E133" s="420"/>
      <c r="F133" s="159"/>
      <c r="G133" s="159"/>
      <c r="H133" s="95"/>
      <c r="I133" s="95"/>
      <c r="J133" s="96"/>
      <c r="K133" s="139"/>
      <c r="L133" s="160"/>
      <c r="M133" s="161">
        <f t="shared" si="6"/>
        <v>999</v>
      </c>
      <c r="N133" s="160"/>
      <c r="O133" s="95"/>
      <c r="P133" s="419"/>
      <c r="Q133" s="164">
        <f t="shared" si="7"/>
        <v>999</v>
      </c>
      <c r="R133" s="96"/>
    </row>
    <row r="134" spans="1:18" s="12" customFormat="1" ht="18.75" customHeight="1">
      <c r="A134" s="136">
        <v>128</v>
      </c>
      <c r="B134" s="94"/>
      <c r="C134" s="94"/>
      <c r="D134" s="95"/>
      <c r="E134" s="420"/>
      <c r="F134" s="159"/>
      <c r="G134" s="159"/>
      <c r="H134" s="95"/>
      <c r="I134" s="95"/>
      <c r="J134" s="96"/>
      <c r="K134" s="139"/>
      <c r="L134" s="160"/>
      <c r="M134" s="161">
        <f t="shared" si="6"/>
        <v>999</v>
      </c>
      <c r="N134" s="160"/>
      <c r="O134" s="95"/>
      <c r="P134" s="419"/>
      <c r="Q134" s="164">
        <f t="shared" si="7"/>
        <v>999</v>
      </c>
      <c r="R134" s="96"/>
    </row>
  </sheetData>
  <sheetProtection/>
  <mergeCells count="1">
    <mergeCell ref="A5:B5"/>
  </mergeCells>
  <conditionalFormatting sqref="K7:K134">
    <cfRule type="cellIs" priority="1" dxfId="80" operator="equal" stopIfTrue="1">
      <formula>"Z"</formula>
    </cfRule>
  </conditionalFormatting>
  <conditionalFormatting sqref="E7:E134">
    <cfRule type="expression" priority="2" dxfId="52" stopIfTrue="1">
      <formula>OR(B7="",E7="")</formula>
    </cfRule>
    <cfRule type="expression" priority="3" dxfId="50" stopIfTrue="1">
      <formula>YEAR($E7)&gt;$U$4</formula>
    </cfRule>
    <cfRule type="expression" priority="4" dxfId="50"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11.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zoomScalePageLayoutView="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9.140625"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219</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174</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178" t="s">
        <v>40</v>
      </c>
      <c r="C5" s="178" t="s">
        <v>154</v>
      </c>
      <c r="D5" s="178" t="s">
        <v>41</v>
      </c>
      <c r="E5" s="179" t="s">
        <v>150</v>
      </c>
      <c r="F5" s="179" t="s">
        <v>151</v>
      </c>
      <c r="G5" s="179"/>
      <c r="H5" s="179" t="s">
        <v>145</v>
      </c>
      <c r="I5" s="179"/>
      <c r="J5" s="178" t="s">
        <v>155</v>
      </c>
      <c r="K5" s="180"/>
      <c r="L5" s="178" t="s">
        <v>156</v>
      </c>
      <c r="M5" s="180"/>
      <c r="N5" s="178" t="s">
        <v>157</v>
      </c>
      <c r="O5" s="180"/>
      <c r="P5" s="178" t="s">
        <v>158</v>
      </c>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IF($D7="","",VLOOKUP($D7,'Girls Si Main Draw Prep'!$A$7:$P$22,15))</f>
      </c>
      <c r="C7" s="189"/>
      <c r="D7" s="190"/>
      <c r="E7" s="191"/>
      <c r="F7" s="191"/>
      <c r="G7" s="191"/>
      <c r="H7" s="191"/>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c r="K8" s="207"/>
      <c r="L8" s="192"/>
      <c r="M8" s="192"/>
      <c r="N8" s="195"/>
      <c r="O8" s="196"/>
      <c r="P8" s="197"/>
      <c r="Q8" s="198"/>
      <c r="R8" s="199"/>
      <c r="T8" s="208" t="e">
        <f>#REF!</f>
        <v>#REF!</v>
      </c>
    </row>
    <row r="9" spans="1:20" s="47" customFormat="1" ht="9" customHeight="1">
      <c r="A9" s="201">
        <v>2</v>
      </c>
      <c r="B9" s="189">
        <f>IF($D9="","",VLOOKUP($D9,'Girls Si Main Draw Prep'!$A$7:$P$22,15))</f>
      </c>
      <c r="C9" s="189">
        <f>IF($D9="","",VLOOKUP($D9,'Girls Si Main Draw Prep'!$A$7:$P$22,16))</f>
      </c>
      <c r="D9" s="190"/>
      <c r="E9" s="209"/>
      <c r="F9" s="209">
        <f>IF($D9="","",VLOOKUP($D9,'Girls Si Main Draw Prep'!$A$7:$P$22,3))</f>
      </c>
      <c r="G9" s="209"/>
      <c r="H9" s="209">
        <f>IF($D9="","",VLOOKUP($D9,'Girls Si Main Draw Prep'!$A$7:$P$22,4))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192"/>
      <c r="I10" s="213"/>
      <c r="J10" s="205" t="s">
        <v>11</v>
      </c>
      <c r="K10" s="214"/>
      <c r="L10" s="207">
        <f>UPPER(IF(OR(K10="a",K10="as"),J8,IF(OR(K10="b",K10="bs"),J12,)))</f>
      </c>
      <c r="M10" s="215"/>
      <c r="N10" s="216"/>
      <c r="O10" s="216"/>
      <c r="P10" s="197"/>
      <c r="Q10" s="198"/>
      <c r="R10" s="199"/>
      <c r="T10" s="208" t="e">
        <f>#REF!</f>
        <v>#REF!</v>
      </c>
    </row>
    <row r="11" spans="1:20" s="47" customFormat="1" ht="9" customHeight="1">
      <c r="A11" s="201">
        <v>3</v>
      </c>
      <c r="B11" s="189">
        <f>IF($D11="","",VLOOKUP($D11,'Girls Si Main Draw Prep'!$A$7:$P$22,15))</f>
        <v>0</v>
      </c>
      <c r="C11" s="189">
        <f>IF($D11="","",VLOOKUP($D11,'Girls Si Main Draw Prep'!$A$7:$P$22,16))</f>
        <v>0</v>
      </c>
      <c r="D11" s="190">
        <v>24</v>
      </c>
      <c r="E11" s="209"/>
      <c r="F11" s="209"/>
      <c r="G11" s="209"/>
      <c r="H11" s="209"/>
      <c r="I11" s="193"/>
      <c r="J11" s="192"/>
      <c r="K11" s="217"/>
      <c r="L11" s="192"/>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f>UPPER(IF(OR(I12="a",I12="as"),E11,IF(OR(I12="b",I12="bs"),E13,)))</f>
      </c>
      <c r="K12" s="219"/>
      <c r="L12" s="192"/>
      <c r="M12" s="218"/>
      <c r="N12" s="216"/>
      <c r="O12" s="216"/>
      <c r="P12" s="197"/>
      <c r="Q12" s="198"/>
      <c r="R12" s="199"/>
      <c r="T12" s="208" t="e">
        <f>#REF!</f>
        <v>#REF!</v>
      </c>
    </row>
    <row r="13" spans="1:20" s="47" customFormat="1" ht="9" customHeight="1">
      <c r="A13" s="201">
        <v>4</v>
      </c>
      <c r="B13" s="189">
        <f>IF($D13="","",VLOOKUP($D13,'Girls Si Main Draw Prep'!$A$7:$P$22,15))</f>
      </c>
      <c r="C13" s="189">
        <f>IF($D13="","",VLOOKUP($D13,'Girls Si Main Draw Prep'!$A$7:$P$22,16))</f>
      </c>
      <c r="D13" s="190"/>
      <c r="E13" s="209"/>
      <c r="F13" s="209"/>
      <c r="G13" s="209"/>
      <c r="H13" s="209"/>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f>UPPER(IF(OR(M14="a",M14="as"),L10,IF(OR(M14="b",M14="bs"),L18,)))</f>
      </c>
      <c r="O14" s="215"/>
      <c r="P14" s="197"/>
      <c r="Q14" s="198"/>
      <c r="R14" s="199"/>
      <c r="T14" s="208" t="e">
        <f>#REF!</f>
        <v>#REF!</v>
      </c>
    </row>
    <row r="15" spans="1:20" s="47" customFormat="1" ht="9" customHeight="1">
      <c r="A15" s="188">
        <v>5</v>
      </c>
      <c r="B15" s="189">
        <f>IF($D15="","",VLOOKUP($D15,'Girls Si Main Draw Prep'!$A$7:$P$22,15))</f>
      </c>
      <c r="C15" s="189"/>
      <c r="D15" s="190"/>
      <c r="E15" s="191"/>
      <c r="F15" s="191"/>
      <c r="G15" s="191"/>
      <c r="H15" s="191"/>
      <c r="I15" s="222"/>
      <c r="J15" s="192"/>
      <c r="K15" s="192"/>
      <c r="L15" s="192"/>
      <c r="M15" s="218"/>
      <c r="N15" s="192"/>
      <c r="O15" s="218"/>
      <c r="P15" s="197"/>
      <c r="Q15" s="198"/>
      <c r="R15" s="199"/>
      <c r="T15" s="208" t="e">
        <f>#REF!</f>
        <v>#REF!</v>
      </c>
    </row>
    <row r="16" spans="1:20" s="47" customFormat="1" ht="9" customHeight="1" thickBot="1">
      <c r="A16" s="201"/>
      <c r="B16" s="202"/>
      <c r="C16" s="202"/>
      <c r="D16" s="212"/>
      <c r="E16" s="203"/>
      <c r="F16" s="203"/>
      <c r="G16" s="204"/>
      <c r="H16" s="205" t="s">
        <v>11</v>
      </c>
      <c r="I16" s="206"/>
      <c r="J16" s="207"/>
      <c r="K16" s="207"/>
      <c r="L16" s="192"/>
      <c r="M16" s="218"/>
      <c r="N16" s="216"/>
      <c r="O16" s="218"/>
      <c r="P16" s="197"/>
      <c r="Q16" s="198"/>
      <c r="R16" s="199"/>
      <c r="T16" s="223" t="e">
        <f>#REF!</f>
        <v>#REF!</v>
      </c>
    </row>
    <row r="17" spans="1:18" s="47" customFormat="1" ht="9" customHeight="1">
      <c r="A17" s="201">
        <v>6</v>
      </c>
      <c r="B17" s="189">
        <f>IF($D17="","",VLOOKUP($D17,'Girls Si Main Draw Prep'!$A$7:$P$22,15))</f>
      </c>
      <c r="C17" s="189">
        <f>IF($D17="","",VLOOKUP($D17,'Girls Si Main Draw Prep'!$A$7:$P$22,16))</f>
      </c>
      <c r="D17" s="190"/>
      <c r="E17" s="209"/>
      <c r="F17" s="209">
        <f>IF($D17="","",VLOOKUP($D17,'Girls Si Main Draw Prep'!$A$7:$P$22,3))</f>
      </c>
      <c r="G17" s="209"/>
      <c r="H17" s="209">
        <f>IF($D17="","",VLOOKUP($D17,'Girls Si Main Draw Prep'!$A$7:$P$22,4))</f>
      </c>
      <c r="I17" s="210"/>
      <c r="J17" s="192"/>
      <c r="K17" s="211"/>
      <c r="L17" s="192"/>
      <c r="M17" s="218"/>
      <c r="N17" s="216"/>
      <c r="O17" s="218"/>
      <c r="P17" s="197"/>
      <c r="Q17" s="198"/>
      <c r="R17" s="199"/>
    </row>
    <row r="18" spans="1:18" s="47" customFormat="1" ht="9" customHeight="1">
      <c r="A18" s="201"/>
      <c r="B18" s="202"/>
      <c r="C18" s="202"/>
      <c r="D18" s="212"/>
      <c r="E18" s="203"/>
      <c r="F18" s="203"/>
      <c r="G18" s="204"/>
      <c r="H18" s="192"/>
      <c r="I18" s="213"/>
      <c r="J18" s="205" t="s">
        <v>11</v>
      </c>
      <c r="K18" s="214"/>
      <c r="L18" s="207">
        <f>UPPER(IF(OR(K18="a",K18="as"),J16,IF(OR(K18="b",K18="bs"),J20,)))</f>
      </c>
      <c r="M18" s="224"/>
      <c r="N18" s="216"/>
      <c r="O18" s="218"/>
      <c r="P18" s="197"/>
      <c r="Q18" s="198"/>
      <c r="R18" s="199"/>
    </row>
    <row r="19" spans="1:18" s="47" customFormat="1" ht="9" customHeight="1">
      <c r="A19" s="201">
        <v>7</v>
      </c>
      <c r="B19" s="189">
        <f>IF($D19="","",VLOOKUP($D19,'Girls Si Main Draw Prep'!$A$7:$P$22,15))</f>
      </c>
      <c r="C19" s="189">
        <f>IF($D19="","",VLOOKUP($D19,'Girls Si Main Draw Prep'!$A$7:$P$22,16))</f>
      </c>
      <c r="D19" s="190"/>
      <c r="E19" s="209"/>
      <c r="F19" s="209"/>
      <c r="G19" s="209"/>
      <c r="H19" s="209"/>
      <c r="I19" s="193"/>
      <c r="J19" s="192"/>
      <c r="K19" s="217"/>
      <c r="L19" s="192"/>
      <c r="M19" s="216"/>
      <c r="N19" s="216"/>
      <c r="O19" s="218"/>
      <c r="P19" s="197"/>
      <c r="Q19" s="198"/>
      <c r="R19" s="199"/>
    </row>
    <row r="20" spans="1:18" s="47" customFormat="1" ht="9" customHeight="1">
      <c r="A20" s="201"/>
      <c r="B20" s="202"/>
      <c r="C20" s="202"/>
      <c r="D20" s="202"/>
      <c r="E20" s="203"/>
      <c r="F20" s="203"/>
      <c r="G20" s="204"/>
      <c r="H20" s="205" t="s">
        <v>11</v>
      </c>
      <c r="I20" s="206"/>
      <c r="J20" s="207">
        <f>UPPER(IF(OR(I20="a",I20="as"),E19,IF(OR(I20="b",I20="bs"),E21,)))</f>
      </c>
      <c r="K20" s="219"/>
      <c r="L20" s="192"/>
      <c r="M20" s="216"/>
      <c r="N20" s="216"/>
      <c r="O20" s="218"/>
      <c r="P20" s="197"/>
      <c r="Q20" s="198"/>
      <c r="R20" s="199"/>
    </row>
    <row r="21" spans="1:18" s="47" customFormat="1" ht="9" customHeight="1">
      <c r="A21" s="201">
        <v>8</v>
      </c>
      <c r="B21" s="189">
        <f>IF($D21="","",VLOOKUP($D21,'Girls Si Main Draw Prep'!$A$7:$P$22,15))</f>
      </c>
      <c r="C21" s="189">
        <f>IF($D21="","",VLOOKUP($D21,'Girls Si Main Draw Prep'!$A$7:$P$22,16))</f>
      </c>
      <c r="D21" s="190"/>
      <c r="E21" s="209"/>
      <c r="F21" s="209"/>
      <c r="G21" s="209"/>
      <c r="H21" s="209"/>
      <c r="I21" s="220"/>
      <c r="J21" s="192"/>
      <c r="K21" s="192"/>
      <c r="L21" s="192"/>
      <c r="M21" s="216"/>
      <c r="N21" s="216"/>
      <c r="O21" s="218"/>
      <c r="P21" s="197"/>
      <c r="Q21" s="198"/>
      <c r="R21" s="199"/>
    </row>
    <row r="22" spans="1:18" s="47" customFormat="1" ht="9" customHeight="1">
      <c r="A22" s="201"/>
      <c r="B22" s="202"/>
      <c r="C22" s="202"/>
      <c r="D22" s="202"/>
      <c r="E22" s="221"/>
      <c r="F22" s="221"/>
      <c r="G22" s="225"/>
      <c r="H22" s="221"/>
      <c r="I22" s="213"/>
      <c r="J22" s="192"/>
      <c r="K22" s="192"/>
      <c r="L22" s="192"/>
      <c r="M22" s="216"/>
      <c r="N22" s="205" t="s">
        <v>11</v>
      </c>
      <c r="O22" s="214"/>
      <c r="P22" s="207">
        <f>UPPER(IF(OR(O22="a",O22="as"),N14,IF(OR(O22="b",O22="bs"),N30,)))</f>
      </c>
      <c r="Q22" s="215"/>
      <c r="R22" s="199"/>
    </row>
    <row r="23" spans="1:18" s="47" customFormat="1" ht="9" customHeight="1">
      <c r="A23" s="201">
        <v>9</v>
      </c>
      <c r="B23" s="189">
        <f>IF($D23="","",VLOOKUP($D23,'Girls Si Main Draw Prep'!$A$7:$P$22,15))</f>
      </c>
      <c r="C23" s="189">
        <f>IF($D23="","",VLOOKUP($D23,'Girls Si Main Draw Prep'!$A$7:$P$22,16))</f>
      </c>
      <c r="D23" s="190"/>
      <c r="E23" s="209"/>
      <c r="F23" s="209"/>
      <c r="G23" s="209"/>
      <c r="H23" s="209"/>
      <c r="I23" s="193"/>
      <c r="J23" s="192"/>
      <c r="K23" s="192"/>
      <c r="L23" s="192"/>
      <c r="M23" s="216"/>
      <c r="N23" s="192"/>
      <c r="O23" s="218"/>
      <c r="P23" s="192"/>
      <c r="Q23" s="216"/>
      <c r="R23" s="199"/>
    </row>
    <row r="24" spans="1:18" s="47" customFormat="1" ht="9" customHeight="1">
      <c r="A24" s="201"/>
      <c r="B24" s="202"/>
      <c r="C24" s="202"/>
      <c r="D24" s="202"/>
      <c r="E24" s="203"/>
      <c r="F24" s="203"/>
      <c r="G24" s="204"/>
      <c r="H24" s="205" t="s">
        <v>11</v>
      </c>
      <c r="I24" s="206"/>
      <c r="J24" s="207">
        <f>UPPER(IF(OR(I24="a",I24="as"),E23,IF(OR(I24="b",I24="bs"),E25,)))</f>
      </c>
      <c r="K24" s="207"/>
      <c r="L24" s="192"/>
      <c r="M24" s="216"/>
      <c r="N24" s="216"/>
      <c r="O24" s="218"/>
      <c r="P24" s="197"/>
      <c r="Q24" s="198"/>
      <c r="R24" s="199"/>
    </row>
    <row r="25" spans="1:18" s="47" customFormat="1" ht="9" customHeight="1">
      <c r="A25" s="201">
        <v>10</v>
      </c>
      <c r="B25" s="189">
        <f>IF($D25="","",VLOOKUP($D25,'Girls Si Main Draw Prep'!$A$7:$P$22,15))</f>
      </c>
      <c r="C25" s="189">
        <f>IF($D25="","",VLOOKUP($D25,'Girls Si Main Draw Prep'!$A$7:$P$22,16))</f>
      </c>
      <c r="D25" s="190"/>
      <c r="E25" s="209"/>
      <c r="F25" s="209"/>
      <c r="G25" s="209"/>
      <c r="H25" s="209"/>
      <c r="I25" s="210"/>
      <c r="J25" s="192"/>
      <c r="K25" s="211"/>
      <c r="L25" s="192"/>
      <c r="M25" s="216"/>
      <c r="N25" s="216"/>
      <c r="O25" s="218"/>
      <c r="P25" s="197"/>
      <c r="Q25" s="198"/>
      <c r="R25" s="199"/>
    </row>
    <row r="26" spans="1:18" s="47" customFormat="1" ht="9" customHeight="1">
      <c r="A26" s="201"/>
      <c r="B26" s="202"/>
      <c r="C26" s="202"/>
      <c r="D26" s="212"/>
      <c r="E26" s="203"/>
      <c r="F26" s="203"/>
      <c r="G26" s="204"/>
      <c r="H26" s="192"/>
      <c r="I26" s="213"/>
      <c r="J26" s="205" t="s">
        <v>11</v>
      </c>
      <c r="K26" s="214"/>
      <c r="L26" s="207">
        <f>UPPER(IF(OR(K26="a",K26="as"),J24,IF(OR(K26="b",K26="bs"),J28,)))</f>
      </c>
      <c r="M26" s="215"/>
      <c r="N26" s="216"/>
      <c r="O26" s="218"/>
      <c r="P26" s="197"/>
      <c r="Q26" s="198"/>
      <c r="R26" s="199"/>
    </row>
    <row r="27" spans="1:18" s="47" customFormat="1" ht="9" customHeight="1">
      <c r="A27" s="201">
        <v>11</v>
      </c>
      <c r="B27" s="189">
        <f>IF($D27="","",VLOOKUP($D27,'Girls Si Main Draw Prep'!$A$7:$P$22,15))</f>
      </c>
      <c r="C27" s="189">
        <f>IF($D27="","",VLOOKUP($D27,'Girls Si Main Draw Prep'!$A$7:$P$22,16))</f>
      </c>
      <c r="D27" s="190"/>
      <c r="E27" s="209"/>
      <c r="F27" s="209"/>
      <c r="G27" s="209"/>
      <c r="H27" s="209"/>
      <c r="I27" s="193"/>
      <c r="J27" s="192"/>
      <c r="K27" s="217"/>
      <c r="L27" s="192"/>
      <c r="M27" s="218"/>
      <c r="N27" s="216"/>
      <c r="O27" s="218"/>
      <c r="P27" s="197"/>
      <c r="Q27" s="198"/>
      <c r="R27" s="199"/>
    </row>
    <row r="28" spans="1:18" s="47" customFormat="1" ht="9" customHeight="1">
      <c r="A28" s="226"/>
      <c r="B28" s="202"/>
      <c r="C28" s="202"/>
      <c r="D28" s="212"/>
      <c r="E28" s="203"/>
      <c r="F28" s="203"/>
      <c r="G28" s="204"/>
      <c r="H28" s="205" t="s">
        <v>11</v>
      </c>
      <c r="I28" s="206"/>
      <c r="J28" s="207">
        <f>UPPER(IF(OR(I28="a",I28="as"),E27,IF(OR(I28="b",I28="bs"),E29,)))</f>
      </c>
      <c r="K28" s="219"/>
      <c r="L28" s="192"/>
      <c r="M28" s="218"/>
      <c r="N28" s="216"/>
      <c r="O28" s="218"/>
      <c r="P28" s="197"/>
      <c r="Q28" s="198"/>
      <c r="R28" s="199"/>
    </row>
    <row r="29" spans="1:18" s="47" customFormat="1" ht="9" customHeight="1">
      <c r="A29" s="188">
        <v>12</v>
      </c>
      <c r="B29" s="189">
        <f>IF($D29="","",VLOOKUP($D29,'Girls Si Main Draw Prep'!$A$7:$P$22,15))</f>
      </c>
      <c r="C29" s="189"/>
      <c r="D29" s="190"/>
      <c r="E29" s="191"/>
      <c r="F29" s="191"/>
      <c r="G29" s="191"/>
      <c r="H29" s="191"/>
      <c r="I29" s="220"/>
      <c r="J29" s="192"/>
      <c r="K29" s="192"/>
      <c r="L29" s="192"/>
      <c r="M29" s="218"/>
      <c r="N29" s="216"/>
      <c r="O29" s="218"/>
      <c r="P29" s="197"/>
      <c r="Q29" s="198"/>
      <c r="R29" s="199"/>
    </row>
    <row r="30" spans="1:18" s="47" customFormat="1" ht="9" customHeight="1">
      <c r="A30" s="201"/>
      <c r="B30" s="202"/>
      <c r="C30" s="202"/>
      <c r="D30" s="212"/>
      <c r="E30" s="192"/>
      <c r="F30" s="192"/>
      <c r="G30" s="61"/>
      <c r="H30" s="221"/>
      <c r="I30" s="213"/>
      <c r="J30" s="192"/>
      <c r="K30" s="192"/>
      <c r="L30" s="205" t="s">
        <v>11</v>
      </c>
      <c r="M30" s="214"/>
      <c r="N30" s="207">
        <f>UPPER(IF(OR(M30="a",M30="as"),L26,IF(OR(M30="b",M30="bs"),L34,)))</f>
      </c>
      <c r="O30" s="224"/>
      <c r="P30" s="197"/>
      <c r="Q30" s="198"/>
      <c r="R30" s="199"/>
    </row>
    <row r="31" spans="1:18" s="47" customFormat="1" ht="9" customHeight="1">
      <c r="A31" s="201">
        <v>13</v>
      </c>
      <c r="B31" s="189">
        <f>IF($D31="","",VLOOKUP($D31,'Girls Si Main Draw Prep'!$A$7:$P$22,15))</f>
      </c>
      <c r="C31" s="189">
        <f>IF($D31="","",VLOOKUP($D31,'Girls Si Main Draw Prep'!$A$7:$P$22,16))</f>
      </c>
      <c r="D31" s="190"/>
      <c r="E31" s="209"/>
      <c r="F31" s="209"/>
      <c r="G31" s="209"/>
      <c r="H31" s="209"/>
      <c r="I31" s="222"/>
      <c r="J31" s="192"/>
      <c r="K31" s="192"/>
      <c r="L31" s="192"/>
      <c r="M31" s="218"/>
      <c r="N31" s="192"/>
      <c r="O31" s="216"/>
      <c r="P31" s="197"/>
      <c r="Q31" s="198"/>
      <c r="R31" s="199"/>
    </row>
    <row r="32" spans="1:18" s="47" customFormat="1" ht="9" customHeight="1">
      <c r="A32" s="201"/>
      <c r="B32" s="202"/>
      <c r="C32" s="202"/>
      <c r="D32" s="212"/>
      <c r="E32" s="203"/>
      <c r="F32" s="203"/>
      <c r="G32" s="204"/>
      <c r="H32" s="205" t="s">
        <v>11</v>
      </c>
      <c r="I32" s="206"/>
      <c r="J32" s="207">
        <f>UPPER(IF(OR(I32="a",I32="as"),E31,IF(OR(I32="b",I32="bs"),E33,)))</f>
      </c>
      <c r="K32" s="207"/>
      <c r="L32" s="192"/>
      <c r="M32" s="218"/>
      <c r="N32" s="216"/>
      <c r="O32" s="216"/>
      <c r="P32" s="197"/>
      <c r="Q32" s="198"/>
      <c r="R32" s="199"/>
    </row>
    <row r="33" spans="1:18" s="47" customFormat="1" ht="9" customHeight="1">
      <c r="A33" s="201">
        <v>14</v>
      </c>
      <c r="B33" s="189">
        <f>IF($D33="","",VLOOKUP($D33,'Girls Si Main Draw Prep'!$A$7:$P$22,15))</f>
      </c>
      <c r="C33" s="189">
        <f>IF($D33="","",VLOOKUP($D33,'Girls Si Main Draw Prep'!$A$7:$P$22,16))</f>
      </c>
      <c r="D33" s="190"/>
      <c r="E33" s="209"/>
      <c r="F33" s="209"/>
      <c r="G33" s="209"/>
      <c r="H33" s="209"/>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7">
        <f>UPPER(IF(OR(K34="a",K34="as"),J32,IF(OR(K34="b",K34="bs"),J36,)))</f>
      </c>
      <c r="M34" s="224"/>
      <c r="N34" s="216"/>
      <c r="O34" s="216"/>
      <c r="P34" s="197"/>
      <c r="Q34" s="198"/>
      <c r="R34" s="199"/>
    </row>
    <row r="35" spans="1:18" s="47" customFormat="1" ht="9" customHeight="1">
      <c r="A35" s="201">
        <v>15</v>
      </c>
      <c r="B35" s="189">
        <f>IF($D35="","",VLOOKUP($D35,'Girls Si Main Draw Prep'!$A$7:$P$22,15))</f>
      </c>
      <c r="C35" s="189">
        <f>IF($D35="","",VLOOKUP($D35,'Girls Si Main Draw Prep'!$A$7:$P$22,16))</f>
      </c>
      <c r="D35" s="190"/>
      <c r="E35" s="209">
        <f>UPPER(IF($D35="","",VLOOKUP($D35,'Girls Si Main Draw Prep'!$A$7:$P$22,2)))</f>
      </c>
      <c r="F35" s="209">
        <f>IF($D35="","",VLOOKUP($D35,'Girls Si Main Draw Prep'!$A$7:$P$22,3))</f>
      </c>
      <c r="G35" s="209"/>
      <c r="H35" s="209">
        <f>IF($D35="","",VLOOKUP($D35,'Girls Si Main Draw Prep'!$A$7:$P$22,4))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c r="K36" s="219"/>
      <c r="L36" s="192"/>
      <c r="M36" s="216"/>
      <c r="N36" s="216"/>
      <c r="O36" s="216"/>
      <c r="P36" s="197"/>
      <c r="Q36" s="198"/>
      <c r="R36" s="199"/>
    </row>
    <row r="37" spans="1:18" s="47" customFormat="1" ht="9" customHeight="1">
      <c r="A37" s="188">
        <v>16</v>
      </c>
      <c r="B37" s="189">
        <f>IF($D37="","",VLOOKUP($D37,'Girls Si Main Draw Prep'!$A$7:$P$22,15))</f>
      </c>
      <c r="C37" s="189"/>
      <c r="D37" s="190"/>
      <c r="E37" s="191"/>
      <c r="F37" s="191"/>
      <c r="G37" s="209"/>
      <c r="H37" s="191"/>
      <c r="I37" s="220"/>
      <c r="J37" s="192"/>
      <c r="K37" s="192"/>
      <c r="L37" s="192"/>
      <c r="M37" s="216"/>
      <c r="N37" s="216"/>
      <c r="O37" s="216"/>
      <c r="P37" s="197"/>
      <c r="Q37" s="198"/>
      <c r="R37" s="199"/>
    </row>
    <row r="38" spans="1:18" s="47" customFormat="1" ht="9" customHeight="1">
      <c r="A38" s="227"/>
      <c r="B38" s="202"/>
      <c r="C38" s="202"/>
      <c r="D38" s="202"/>
      <c r="E38" s="221"/>
      <c r="F38" s="221"/>
      <c r="G38" s="225"/>
      <c r="H38" s="192"/>
      <c r="I38" s="213"/>
      <c r="J38" s="192"/>
      <c r="K38" s="192"/>
      <c r="L38" s="192"/>
      <c r="M38" s="216"/>
      <c r="N38" s="216"/>
      <c r="O38" s="216"/>
      <c r="P38" s="197"/>
      <c r="Q38" s="198"/>
      <c r="R38" s="199"/>
    </row>
    <row r="39" spans="1:18" s="47" customFormat="1" ht="9" customHeight="1">
      <c r="A39" s="228"/>
      <c r="B39" s="194"/>
      <c r="C39" s="194"/>
      <c r="D39" s="202"/>
      <c r="E39" s="194"/>
      <c r="F39" s="194"/>
      <c r="G39" s="194"/>
      <c r="H39" s="194"/>
      <c r="I39" s="202"/>
      <c r="J39" s="194"/>
      <c r="K39" s="194"/>
      <c r="L39" s="194"/>
      <c r="M39" s="229"/>
      <c r="N39" s="229"/>
      <c r="O39" s="229"/>
      <c r="P39" s="197"/>
      <c r="Q39" s="198"/>
      <c r="R39" s="199"/>
    </row>
    <row r="40" spans="1:18" s="47" customFormat="1" ht="9" customHeight="1">
      <c r="A40" s="227"/>
      <c r="B40" s="202"/>
      <c r="C40" s="202"/>
      <c r="D40" s="202"/>
      <c r="E40" s="194"/>
      <c r="F40" s="194"/>
      <c r="H40" s="230"/>
      <c r="I40" s="202"/>
      <c r="J40" s="194"/>
      <c r="K40" s="194"/>
      <c r="L40" s="194"/>
      <c r="M40" s="229"/>
      <c r="N40" s="229"/>
      <c r="O40" s="229"/>
      <c r="P40" s="197"/>
      <c r="Q40" s="198"/>
      <c r="R40" s="199"/>
    </row>
    <row r="41" spans="1:18" s="47" customFormat="1" ht="9" customHeight="1">
      <c r="A41" s="227"/>
      <c r="B41" s="194"/>
      <c r="C41" s="194"/>
      <c r="D41" s="202"/>
      <c r="E41" s="194"/>
      <c r="F41" s="194"/>
      <c r="G41" s="194"/>
      <c r="H41" s="194"/>
      <c r="I41" s="202"/>
      <c r="J41" s="194"/>
      <c r="K41" s="231"/>
      <c r="L41" s="194"/>
      <c r="M41" s="229"/>
      <c r="N41" s="229"/>
      <c r="O41" s="229"/>
      <c r="P41" s="197"/>
      <c r="Q41" s="198"/>
      <c r="R41" s="199"/>
    </row>
    <row r="42" spans="1:18" s="47" customFormat="1" ht="9" customHeight="1">
      <c r="A42" s="227"/>
      <c r="B42" s="202"/>
      <c r="C42" s="202"/>
      <c r="D42" s="202"/>
      <c r="E42" s="194"/>
      <c r="F42" s="194"/>
      <c r="H42" s="194"/>
      <c r="I42" s="202"/>
      <c r="J42" s="230"/>
      <c r="K42" s="202"/>
      <c r="L42" s="194"/>
      <c r="M42" s="229"/>
      <c r="N42" s="229"/>
      <c r="O42" s="229"/>
      <c r="P42" s="197"/>
      <c r="Q42" s="198"/>
      <c r="R42" s="199"/>
    </row>
    <row r="43" spans="1:18" s="47" customFormat="1" ht="9" customHeight="1">
      <c r="A43" s="227"/>
      <c r="B43" s="194"/>
      <c r="C43" s="194"/>
      <c r="D43" s="202"/>
      <c r="E43" s="194"/>
      <c r="F43" s="194"/>
      <c r="G43" s="194"/>
      <c r="H43" s="194"/>
      <c r="I43" s="202"/>
      <c r="J43" s="194"/>
      <c r="K43" s="194"/>
      <c r="L43" s="194"/>
      <c r="M43" s="229"/>
      <c r="N43" s="229"/>
      <c r="O43" s="229"/>
      <c r="P43" s="197"/>
      <c r="Q43" s="198"/>
      <c r="R43" s="232"/>
    </row>
    <row r="44" spans="1:18" s="47" customFormat="1" ht="9" customHeight="1">
      <c r="A44" s="227"/>
      <c r="B44" s="202"/>
      <c r="C44" s="202"/>
      <c r="D44" s="202"/>
      <c r="E44" s="194"/>
      <c r="F44" s="194"/>
      <c r="H44" s="230"/>
      <c r="I44" s="202"/>
      <c r="J44" s="194"/>
      <c r="K44" s="194"/>
      <c r="L44" s="194"/>
      <c r="M44" s="229"/>
      <c r="N44" s="229"/>
      <c r="O44" s="229"/>
      <c r="P44" s="197"/>
      <c r="Q44" s="198"/>
      <c r="R44" s="199"/>
    </row>
    <row r="45" spans="1:18" s="47" customFormat="1" ht="9" customHeight="1">
      <c r="A45" s="227"/>
      <c r="B45" s="194"/>
      <c r="C45" s="194"/>
      <c r="D45" s="202"/>
      <c r="E45" s="194"/>
      <c r="F45" s="194"/>
      <c r="G45" s="194"/>
      <c r="H45" s="194"/>
      <c r="I45" s="202"/>
      <c r="J45" s="194"/>
      <c r="K45" s="194"/>
      <c r="L45" s="194"/>
      <c r="M45" s="229"/>
      <c r="N45" s="229"/>
      <c r="O45" s="229"/>
      <c r="P45" s="197"/>
      <c r="Q45" s="198"/>
      <c r="R45" s="199"/>
    </row>
    <row r="46" spans="1:18" s="47" customFormat="1" ht="9" customHeight="1">
      <c r="A46" s="227"/>
      <c r="B46" s="202"/>
      <c r="C46" s="202"/>
      <c r="D46" s="202"/>
      <c r="E46" s="194"/>
      <c r="F46" s="194"/>
      <c r="H46" s="194"/>
      <c r="I46" s="202"/>
      <c r="J46" s="194"/>
      <c r="K46" s="194"/>
      <c r="L46" s="230"/>
      <c r="M46" s="202"/>
      <c r="N46" s="194"/>
      <c r="O46" s="229"/>
      <c r="P46" s="197"/>
      <c r="Q46" s="198"/>
      <c r="R46" s="199"/>
    </row>
    <row r="47" spans="1:18" s="47" customFormat="1" ht="9" customHeight="1">
      <c r="A47" s="227"/>
      <c r="B47" s="194"/>
      <c r="C47" s="194"/>
      <c r="D47" s="202"/>
      <c r="E47" s="194"/>
      <c r="F47" s="194"/>
      <c r="G47" s="194"/>
      <c r="H47" s="194"/>
      <c r="I47" s="202"/>
      <c r="J47" s="194"/>
      <c r="K47" s="194"/>
      <c r="L47" s="194"/>
      <c r="M47" s="229"/>
      <c r="N47" s="194"/>
      <c r="O47" s="229"/>
      <c r="P47" s="197"/>
      <c r="Q47" s="198"/>
      <c r="R47" s="199"/>
    </row>
    <row r="48" spans="1:18" s="47" customFormat="1" ht="9" customHeight="1">
      <c r="A48" s="227"/>
      <c r="B48" s="202"/>
      <c r="C48" s="202"/>
      <c r="D48" s="202"/>
      <c r="E48" s="194"/>
      <c r="F48" s="194"/>
      <c r="H48" s="230"/>
      <c r="I48" s="202"/>
      <c r="J48" s="194"/>
      <c r="K48" s="194"/>
      <c r="L48" s="194"/>
      <c r="M48" s="229"/>
      <c r="N48" s="229"/>
      <c r="O48" s="229"/>
      <c r="P48" s="197"/>
      <c r="Q48" s="198"/>
      <c r="R48" s="199"/>
    </row>
    <row r="49" spans="1:18" s="47" customFormat="1" ht="9" customHeight="1">
      <c r="A49" s="227"/>
      <c r="B49" s="194"/>
      <c r="C49" s="194"/>
      <c r="D49" s="202"/>
      <c r="E49" s="194"/>
      <c r="F49" s="194"/>
      <c r="G49" s="194"/>
      <c r="H49" s="194"/>
      <c r="I49" s="202"/>
      <c r="J49" s="194"/>
      <c r="K49" s="231"/>
      <c r="L49" s="194"/>
      <c r="M49" s="229"/>
      <c r="N49" s="229"/>
      <c r="O49" s="229"/>
      <c r="P49" s="197"/>
      <c r="Q49" s="198"/>
      <c r="R49" s="199"/>
    </row>
    <row r="50" spans="1:18" s="47" customFormat="1" ht="9" customHeight="1">
      <c r="A50" s="227"/>
      <c r="B50" s="202"/>
      <c r="C50" s="202"/>
      <c r="D50" s="202"/>
      <c r="E50" s="194"/>
      <c r="F50" s="194"/>
      <c r="H50" s="194"/>
      <c r="I50" s="202"/>
      <c r="J50" s="230"/>
      <c r="K50" s="202"/>
      <c r="L50" s="194"/>
      <c r="M50" s="229"/>
      <c r="N50" s="229"/>
      <c r="O50" s="229"/>
      <c r="P50" s="197"/>
      <c r="Q50" s="198"/>
      <c r="R50" s="199"/>
    </row>
    <row r="51" spans="1:18" s="47" customFormat="1" ht="9" customHeight="1">
      <c r="A51" s="227"/>
      <c r="B51" s="194"/>
      <c r="C51" s="194"/>
      <c r="D51" s="202"/>
      <c r="E51" s="194"/>
      <c r="F51" s="194"/>
      <c r="G51" s="194"/>
      <c r="H51" s="194"/>
      <c r="I51" s="202"/>
      <c r="J51" s="194"/>
      <c r="K51" s="194"/>
      <c r="L51" s="194"/>
      <c r="M51" s="229"/>
      <c r="N51" s="229"/>
      <c r="O51" s="229"/>
      <c r="P51" s="197"/>
      <c r="Q51" s="198"/>
      <c r="R51" s="199"/>
    </row>
    <row r="52" spans="1:18" s="47" customFormat="1" ht="9" customHeight="1">
      <c r="A52" s="227"/>
      <c r="B52" s="202"/>
      <c r="C52" s="202"/>
      <c r="D52" s="202"/>
      <c r="E52" s="194"/>
      <c r="F52" s="194"/>
      <c r="H52" s="230"/>
      <c r="I52" s="202"/>
      <c r="J52" s="194"/>
      <c r="K52" s="194"/>
      <c r="L52" s="194"/>
      <c r="M52" s="229"/>
      <c r="N52" s="229"/>
      <c r="O52" s="229"/>
      <c r="P52" s="197"/>
      <c r="Q52" s="198"/>
      <c r="R52" s="199"/>
    </row>
    <row r="53" spans="1:18" s="47" customFormat="1" ht="9" customHeight="1">
      <c r="A53" s="228"/>
      <c r="B53" s="194"/>
      <c r="C53" s="194"/>
      <c r="D53" s="202"/>
      <c r="E53" s="194"/>
      <c r="F53" s="194"/>
      <c r="G53" s="194"/>
      <c r="H53" s="194"/>
      <c r="I53" s="202"/>
      <c r="J53" s="194"/>
      <c r="K53" s="194"/>
      <c r="L53" s="194"/>
      <c r="M53" s="194"/>
      <c r="N53" s="195"/>
      <c r="O53" s="195"/>
      <c r="P53" s="197"/>
      <c r="Q53" s="198"/>
      <c r="R53" s="199"/>
    </row>
    <row r="54" spans="1:18" s="47" customFormat="1" ht="9" customHeight="1">
      <c r="A54" s="227"/>
      <c r="B54" s="202"/>
      <c r="C54" s="202"/>
      <c r="D54" s="202"/>
      <c r="E54" s="221"/>
      <c r="F54" s="221"/>
      <c r="G54" s="225"/>
      <c r="H54" s="192"/>
      <c r="I54" s="213"/>
      <c r="J54" s="192"/>
      <c r="K54" s="192"/>
      <c r="L54" s="192"/>
      <c r="M54" s="216"/>
      <c r="N54" s="216"/>
      <c r="O54" s="216"/>
      <c r="P54" s="197"/>
      <c r="Q54" s="198"/>
      <c r="R54" s="199"/>
    </row>
    <row r="55" spans="1:18" s="47" customFormat="1" ht="9" customHeight="1">
      <c r="A55" s="228"/>
      <c r="B55" s="194"/>
      <c r="C55" s="194"/>
      <c r="D55" s="202"/>
      <c r="E55" s="194"/>
      <c r="F55" s="194"/>
      <c r="G55" s="194"/>
      <c r="H55" s="194"/>
      <c r="I55" s="202"/>
      <c r="J55" s="194"/>
      <c r="K55" s="194"/>
      <c r="L55" s="194"/>
      <c r="M55" s="229"/>
      <c r="N55" s="229"/>
      <c r="O55" s="229"/>
      <c r="P55" s="197"/>
      <c r="Q55" s="198"/>
      <c r="R55" s="199"/>
    </row>
    <row r="56" spans="1:18" s="47" customFormat="1" ht="9" customHeight="1">
      <c r="A56" s="227"/>
      <c r="B56" s="202"/>
      <c r="C56" s="202"/>
      <c r="D56" s="202"/>
      <c r="E56" s="194"/>
      <c r="F56" s="194"/>
      <c r="H56" s="230"/>
      <c r="I56" s="202"/>
      <c r="J56" s="194"/>
      <c r="K56" s="194"/>
      <c r="L56" s="194"/>
      <c r="M56" s="229"/>
      <c r="N56" s="229"/>
      <c r="O56" s="229"/>
      <c r="P56" s="197"/>
      <c r="Q56" s="198"/>
      <c r="R56" s="199"/>
    </row>
    <row r="57" spans="1:18" s="47" customFormat="1" ht="9" customHeight="1">
      <c r="A57" s="227"/>
      <c r="B57" s="194"/>
      <c r="C57" s="194"/>
      <c r="D57" s="202"/>
      <c r="E57" s="194"/>
      <c r="F57" s="194"/>
      <c r="G57" s="194"/>
      <c r="H57" s="194"/>
      <c r="I57" s="202"/>
      <c r="J57" s="194"/>
      <c r="K57" s="231"/>
      <c r="L57" s="194"/>
      <c r="M57" s="229"/>
      <c r="N57" s="229"/>
      <c r="O57" s="229"/>
      <c r="P57" s="197"/>
      <c r="Q57" s="198"/>
      <c r="R57" s="199"/>
    </row>
    <row r="58" spans="1:18" s="47" customFormat="1" ht="9" customHeight="1">
      <c r="A58" s="227"/>
      <c r="B58" s="202"/>
      <c r="C58" s="202"/>
      <c r="D58" s="202"/>
      <c r="E58" s="194"/>
      <c r="F58" s="194"/>
      <c r="H58" s="194"/>
      <c r="I58" s="202"/>
      <c r="J58" s="230"/>
      <c r="K58" s="202"/>
      <c r="L58" s="194"/>
      <c r="M58" s="229"/>
      <c r="N58" s="229"/>
      <c r="O58" s="229"/>
      <c r="P58" s="197"/>
      <c r="Q58" s="198"/>
      <c r="R58" s="199"/>
    </row>
    <row r="59" spans="1:18" s="47" customFormat="1" ht="9" customHeight="1">
      <c r="A59" s="227"/>
      <c r="B59" s="194"/>
      <c r="C59" s="194"/>
      <c r="D59" s="202"/>
      <c r="E59" s="194"/>
      <c r="F59" s="194"/>
      <c r="G59" s="194"/>
      <c r="H59" s="194"/>
      <c r="I59" s="202"/>
      <c r="J59" s="194"/>
      <c r="K59" s="194"/>
      <c r="L59" s="194"/>
      <c r="M59" s="229"/>
      <c r="N59" s="229"/>
      <c r="O59" s="229"/>
      <c r="P59" s="197"/>
      <c r="Q59" s="198"/>
      <c r="R59" s="232"/>
    </row>
    <row r="60" spans="1:18" s="47" customFormat="1" ht="9" customHeight="1">
      <c r="A60" s="227"/>
      <c r="B60" s="202"/>
      <c r="C60" s="202"/>
      <c r="D60" s="202"/>
      <c r="E60" s="194"/>
      <c r="F60" s="194"/>
      <c r="H60" s="230"/>
      <c r="I60" s="202"/>
      <c r="J60" s="194"/>
      <c r="K60" s="194"/>
      <c r="L60" s="194"/>
      <c r="M60" s="229"/>
      <c r="N60" s="229"/>
      <c r="O60" s="229"/>
      <c r="P60" s="197"/>
      <c r="Q60" s="198"/>
      <c r="R60" s="199"/>
    </row>
    <row r="61" spans="1:18" s="47" customFormat="1" ht="9" customHeight="1">
      <c r="A61" s="227"/>
      <c r="B61" s="194"/>
      <c r="C61" s="194"/>
      <c r="D61" s="202"/>
      <c r="E61" s="194"/>
      <c r="F61" s="194"/>
      <c r="G61" s="194"/>
      <c r="H61" s="194"/>
      <c r="I61" s="202"/>
      <c r="J61" s="194"/>
      <c r="K61" s="194"/>
      <c r="L61" s="194"/>
      <c r="M61" s="229"/>
      <c r="N61" s="229"/>
      <c r="O61" s="229"/>
      <c r="P61" s="197"/>
      <c r="Q61" s="198"/>
      <c r="R61" s="199"/>
    </row>
    <row r="62" spans="1:18" s="47" customFormat="1" ht="9" customHeight="1">
      <c r="A62" s="227"/>
      <c r="B62" s="202"/>
      <c r="C62" s="202"/>
      <c r="D62" s="202"/>
      <c r="E62" s="194"/>
      <c r="F62" s="194"/>
      <c r="H62" s="194"/>
      <c r="I62" s="202"/>
      <c r="J62" s="194"/>
      <c r="K62" s="194"/>
      <c r="L62" s="230"/>
      <c r="M62" s="202"/>
      <c r="N62" s="194"/>
      <c r="O62" s="229"/>
      <c r="P62" s="197"/>
      <c r="Q62" s="198"/>
      <c r="R62" s="199"/>
    </row>
    <row r="63" spans="1:18" s="47" customFormat="1" ht="9" customHeight="1">
      <c r="A63" s="227"/>
      <c r="B63" s="194"/>
      <c r="C63" s="194"/>
      <c r="D63" s="202"/>
      <c r="E63" s="194"/>
      <c r="F63" s="194"/>
      <c r="G63" s="194"/>
      <c r="H63" s="194"/>
      <c r="I63" s="202"/>
      <c r="J63" s="194"/>
      <c r="K63" s="194"/>
      <c r="L63" s="194"/>
      <c r="M63" s="229"/>
      <c r="N63" s="194"/>
      <c r="O63" s="229"/>
      <c r="P63" s="197"/>
      <c r="Q63" s="198"/>
      <c r="R63" s="199"/>
    </row>
    <row r="64" spans="1:18" s="47" customFormat="1" ht="9" customHeight="1">
      <c r="A64" s="227"/>
      <c r="B64" s="202"/>
      <c r="C64" s="202"/>
      <c r="D64" s="202"/>
      <c r="E64" s="194"/>
      <c r="F64" s="194"/>
      <c r="H64" s="230"/>
      <c r="I64" s="202"/>
      <c r="J64" s="194"/>
      <c r="K64" s="194"/>
      <c r="L64" s="194"/>
      <c r="M64" s="229"/>
      <c r="N64" s="229"/>
      <c r="O64" s="229"/>
      <c r="P64" s="197"/>
      <c r="Q64" s="198"/>
      <c r="R64" s="199"/>
    </row>
    <row r="65" spans="1:18" s="47" customFormat="1" ht="9" customHeight="1">
      <c r="A65" s="227"/>
      <c r="B65" s="194"/>
      <c r="C65" s="194"/>
      <c r="D65" s="202"/>
      <c r="E65" s="194"/>
      <c r="F65" s="194"/>
      <c r="G65" s="194"/>
      <c r="H65" s="194"/>
      <c r="I65" s="202"/>
      <c r="J65" s="194"/>
      <c r="K65" s="231"/>
      <c r="L65" s="194"/>
      <c r="M65" s="229"/>
      <c r="N65" s="229"/>
      <c r="O65" s="229"/>
      <c r="P65" s="197"/>
      <c r="Q65" s="198"/>
      <c r="R65" s="199"/>
    </row>
    <row r="66" spans="1:18" s="47" customFormat="1" ht="9" customHeight="1">
      <c r="A66" s="227"/>
      <c r="B66" s="202"/>
      <c r="C66" s="202"/>
      <c r="D66" s="202"/>
      <c r="E66" s="194"/>
      <c r="F66" s="194"/>
      <c r="H66" s="194"/>
      <c r="I66" s="202"/>
      <c r="J66" s="230"/>
      <c r="K66" s="202"/>
      <c r="L66" s="194"/>
      <c r="M66" s="229"/>
      <c r="N66" s="229"/>
      <c r="O66" s="229"/>
      <c r="P66" s="197"/>
      <c r="Q66" s="198"/>
      <c r="R66" s="199"/>
    </row>
    <row r="67" spans="1:18" s="47" customFormat="1" ht="9" customHeight="1">
      <c r="A67" s="227"/>
      <c r="B67" s="194"/>
      <c r="C67" s="194"/>
      <c r="D67" s="202"/>
      <c r="E67" s="194"/>
      <c r="F67" s="194"/>
      <c r="G67" s="194"/>
      <c r="H67" s="194"/>
      <c r="I67" s="202"/>
      <c r="J67" s="194"/>
      <c r="K67" s="194"/>
      <c r="L67" s="194"/>
      <c r="M67" s="229"/>
      <c r="N67" s="229"/>
      <c r="O67" s="229"/>
      <c r="P67" s="197"/>
      <c r="Q67" s="198"/>
      <c r="R67" s="199"/>
    </row>
    <row r="68" spans="1:18" s="47" customFormat="1" ht="9" customHeight="1">
      <c r="A68" s="227"/>
      <c r="B68" s="202"/>
      <c r="C68" s="202"/>
      <c r="D68" s="202"/>
      <c r="E68" s="194"/>
      <c r="F68" s="194"/>
      <c r="H68" s="230"/>
      <c r="I68" s="202"/>
      <c r="J68" s="194"/>
      <c r="K68" s="194"/>
      <c r="L68" s="194"/>
      <c r="M68" s="229"/>
      <c r="N68" s="229"/>
      <c r="O68" s="229"/>
      <c r="P68" s="197"/>
      <c r="Q68" s="198"/>
      <c r="R68" s="199"/>
    </row>
    <row r="69" spans="1:18" s="47" customFormat="1" ht="9" customHeight="1">
      <c r="A69" s="228"/>
      <c r="B69" s="194"/>
      <c r="C69" s="194"/>
      <c r="D69" s="202"/>
      <c r="E69" s="194"/>
      <c r="F69" s="194"/>
      <c r="G69" s="194"/>
      <c r="H69" s="194"/>
      <c r="I69" s="202"/>
      <c r="J69" s="194"/>
      <c r="K69" s="194"/>
      <c r="L69" s="194"/>
      <c r="M69" s="194"/>
      <c r="N69" s="195"/>
      <c r="O69" s="195"/>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239" t="s">
        <v>161</v>
      </c>
      <c r="B71" s="240"/>
      <c r="C71" s="241"/>
      <c r="D71" s="242" t="s">
        <v>42</v>
      </c>
      <c r="E71" s="243" t="s">
        <v>164</v>
      </c>
      <c r="F71" s="242"/>
      <c r="G71" s="244"/>
      <c r="H71" s="245"/>
      <c r="I71" s="242" t="s">
        <v>42</v>
      </c>
      <c r="J71" s="243" t="s">
        <v>62</v>
      </c>
      <c r="K71" s="246"/>
      <c r="L71" s="243" t="s">
        <v>165</v>
      </c>
      <c r="M71" s="247"/>
      <c r="N71" s="248" t="s">
        <v>166</v>
      </c>
      <c r="O71" s="248"/>
      <c r="P71" s="249"/>
      <c r="Q71" s="250"/>
    </row>
    <row r="72" spans="1:17" s="19" customFormat="1" ht="9" customHeight="1">
      <c r="A72" s="252" t="s">
        <v>162</v>
      </c>
      <c r="B72" s="251"/>
      <c r="C72" s="253"/>
      <c r="D72" s="254">
        <v>1</v>
      </c>
      <c r="E72" s="70">
        <f>IF(D72&gt;$Q$79,,UPPER(VLOOKUP(D72,'Girls Si Main Draw Prep'!$A$7:$R$134,2)))</f>
        <v>0</v>
      </c>
      <c r="F72" s="255"/>
      <c r="G72" s="70"/>
      <c r="H72" s="69"/>
      <c r="I72" s="256" t="s">
        <v>44</v>
      </c>
      <c r="J72" s="251"/>
      <c r="K72" s="257"/>
      <c r="L72" s="251"/>
      <c r="M72" s="258"/>
      <c r="N72" s="259" t="s">
        <v>169</v>
      </c>
      <c r="O72" s="260"/>
      <c r="P72" s="260"/>
      <c r="Q72" s="261"/>
    </row>
    <row r="73" spans="1:17" s="19" customFormat="1" ht="9" customHeight="1">
      <c r="A73" s="252" t="s">
        <v>167</v>
      </c>
      <c r="B73" s="251"/>
      <c r="C73" s="253"/>
      <c r="D73" s="254">
        <v>2</v>
      </c>
      <c r="E73" s="70">
        <f>IF(D73&gt;$Q$79,,UPPER(VLOOKUP(D73,'Girls Si Main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IF(D74&gt;$Q$79,,UPPER(VLOOKUP(D74,'Girls Si Main Draw Prep'!$A$7:$R$134,2)))</f>
        <v>0</v>
      </c>
      <c r="F74" s="255"/>
      <c r="G74" s="70"/>
      <c r="H74" s="69"/>
      <c r="I74" s="256" t="s">
        <v>46</v>
      </c>
      <c r="J74" s="251"/>
      <c r="K74" s="257"/>
      <c r="L74" s="251"/>
      <c r="M74" s="258"/>
      <c r="N74" s="259" t="s">
        <v>170</v>
      </c>
      <c r="O74" s="260"/>
      <c r="P74" s="260"/>
      <c r="Q74" s="261"/>
    </row>
    <row r="75" spans="1:17" s="19" customFormat="1" ht="9" customHeight="1">
      <c r="A75" s="268"/>
      <c r="B75" s="177"/>
      <c r="C75" s="269"/>
      <c r="D75" s="254">
        <v>4</v>
      </c>
      <c r="E75" s="70">
        <f>IF(D75&gt;$Q$79,,UPPER(VLOOKUP(D75,'Girls Si Main Draw Prep'!$A$7:$R$134,2)))</f>
        <v>0</v>
      </c>
      <c r="F75" s="255"/>
      <c r="G75" s="70"/>
      <c r="H75" s="69"/>
      <c r="I75" s="256" t="s">
        <v>47</v>
      </c>
      <c r="J75" s="251"/>
      <c r="K75" s="257"/>
      <c r="L75" s="251"/>
      <c r="M75" s="258"/>
      <c r="N75" s="251"/>
      <c r="O75" s="257"/>
      <c r="P75" s="251"/>
      <c r="Q75" s="258"/>
    </row>
    <row r="76" spans="1:17" s="19" customFormat="1" ht="9" customHeight="1">
      <c r="A76" s="270" t="s">
        <v>163</v>
      </c>
      <c r="B76" s="271"/>
      <c r="C76" s="272"/>
      <c r="D76" s="254"/>
      <c r="E76" s="70"/>
      <c r="F76" s="255"/>
      <c r="G76" s="70"/>
      <c r="H76" s="69"/>
      <c r="I76" s="256" t="s">
        <v>48</v>
      </c>
      <c r="J76" s="251"/>
      <c r="K76" s="257"/>
      <c r="L76" s="251"/>
      <c r="M76" s="258"/>
      <c r="N76" s="264"/>
      <c r="O76" s="263"/>
      <c r="P76" s="264"/>
      <c r="Q76" s="265"/>
    </row>
    <row r="77" spans="1:17" s="19" customFormat="1" ht="9" customHeight="1">
      <c r="A77" s="252" t="s">
        <v>162</v>
      </c>
      <c r="B77" s="251"/>
      <c r="C77" s="253"/>
      <c r="D77" s="254"/>
      <c r="E77" s="70"/>
      <c r="F77" s="255"/>
      <c r="G77" s="70"/>
      <c r="H77" s="69"/>
      <c r="I77" s="256" t="s">
        <v>49</v>
      </c>
      <c r="J77" s="251"/>
      <c r="K77" s="257"/>
      <c r="L77" s="251"/>
      <c r="M77" s="258"/>
      <c r="N77" s="259" t="s">
        <v>171</v>
      </c>
      <c r="O77" s="260"/>
      <c r="P77" s="260"/>
      <c r="Q77" s="261"/>
    </row>
    <row r="78" spans="1:17" s="19" customFormat="1" ht="9" customHeight="1">
      <c r="A78" s="252" t="s">
        <v>50</v>
      </c>
      <c r="B78" s="251"/>
      <c r="C78" s="273"/>
      <c r="D78" s="254"/>
      <c r="E78" s="70"/>
      <c r="F78" s="255"/>
      <c r="G78" s="70"/>
      <c r="H78" s="69"/>
      <c r="I78" s="256" t="s">
        <v>51</v>
      </c>
      <c r="J78" s="251"/>
      <c r="K78" s="257"/>
      <c r="L78" s="251"/>
      <c r="M78" s="258"/>
      <c r="N78" s="251"/>
      <c r="O78" s="257"/>
      <c r="P78" s="251"/>
      <c r="Q78" s="258"/>
    </row>
    <row r="79" spans="1:17" s="19" customFormat="1" ht="9" customHeight="1">
      <c r="A79" s="266" t="s">
        <v>52</v>
      </c>
      <c r="B79" s="264"/>
      <c r="C79" s="274"/>
      <c r="D79" s="275"/>
      <c r="E79" s="276"/>
      <c r="F79" s="277"/>
      <c r="G79" s="276"/>
      <c r="H79" s="278"/>
      <c r="I79" s="279" t="s">
        <v>53</v>
      </c>
      <c r="J79" s="264"/>
      <c r="K79" s="263"/>
      <c r="L79" s="264"/>
      <c r="M79" s="265"/>
      <c r="N79" s="264" t="str">
        <f>Q4</f>
        <v>ΧΡΗΣΤΟΣ ΜΟΥΡΤΖΙΟΣ</v>
      </c>
      <c r="O79" s="263"/>
      <c r="P79" s="264"/>
      <c r="Q79" s="280">
        <f>MIN(4,'Girls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15" stopIfTrue="1">
      <formula>AND($D7&lt;9,$C7&gt;0)</formula>
    </cfRule>
  </conditionalFormatting>
  <conditionalFormatting sqref="H40 H60 J50 H24 H48 H32 J58 H68 H36 H56 J66 H64 J10 L46 H28 L14 J18 J26 J34 L30 L62 H44 J42 H52 H8 H16 H20 H12 N22">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D53 D47 D45 D43 D41 D39 D69 D67 D49 D65 D63 D61 D59 D57 D55 D51">
    <cfRule type="expression" priority="5" dxfId="16" stopIfTrue="1">
      <formula>AND($D39&lt;9,$C39&gt;0)</formula>
    </cfRule>
  </conditionalFormatting>
  <conditionalFormatting sqref="E55 E57 E59 E61 E63 E65 E67 E69 E39 E41 E43 E45 E47 E49 E51 E53">
    <cfRule type="cellIs" priority="6" dxfId="0" operator="equal" stopIfTrue="1">
      <formula>"Bye"</formula>
    </cfRule>
    <cfRule type="expression" priority="7" dxfId="15" stopIfTrue="1">
      <formula>AND($D39&lt;9,$C39&gt;0)</formula>
    </cfRule>
  </conditionalFormatting>
  <conditionalFormatting sqref="L10 L18 L26 L34 N30 N62 L58 L66 N14 N46 L42 L50 P22 J8 J12 J16 J20 J24 J28 J32 J36 J56 J60 J64 J68 J40 J44 J48 J52">
    <cfRule type="expression" priority="8" dxfId="15" stopIfTrue="1">
      <formula>I8="as"</formula>
    </cfRule>
    <cfRule type="expression" priority="9" dxfId="15" stopIfTrue="1">
      <formula>I8="bs"</formula>
    </cfRule>
  </conditionalFormatting>
  <conditionalFormatting sqref="B7 B9 B11 B13 B15 B17 B19 B21 B23 B25 B27 B29 B31 B33 B35 B37 B55 B57 B59 B61 B63 B65 B67 B69 B39 B41 B43 B45 B47 B49 B51 B53">
    <cfRule type="cellIs" priority="10" dxfId="18" operator="equal" stopIfTrue="1">
      <formula>"QA"</formula>
    </cfRule>
    <cfRule type="cellIs" priority="11" dxfId="18" operator="equal" stopIfTrue="1">
      <formula>"DA"</formula>
    </cfRule>
  </conditionalFormatting>
  <conditionalFormatting sqref="I8 I12 I16 I20 I24 I28 I32 I36 M30 M14 K10 K34 Q79 K18 K26 O22">
    <cfRule type="expression" priority="12" dxfId="17" stopIfTrue="1">
      <formula>$N$1="CU"</formula>
    </cfRule>
  </conditionalFormatting>
  <conditionalFormatting sqref="E35 E37 E25 E33 E31 E29 E27 E23 E19 E21 E9 E17 E15 E13 E11 E7">
    <cfRule type="cellIs" priority="13" dxfId="0" operator="equal" stopIfTrue="1">
      <formula>"Bye"</formula>
    </cfRule>
  </conditionalFormatting>
  <conditionalFormatting sqref="D7 D9 D11 D13 D15 D17 D19 D21 D23 D25 D27 D29 D31 D33 D35 D37">
    <cfRule type="expression" priority="14" dxfId="16"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16"/>
  <dimension ref="A1:R207"/>
  <sheetViews>
    <sheetView showGridLines="0" showZeros="0" zoomScale="86" zoomScaleNormal="86" zoomScalePageLayoutView="0" workbookViewId="0" topLeftCell="A1">
      <pane ySplit="7" topLeftCell="BM8" activePane="bottomLeft" state="frozen"/>
      <selection pane="topLeft" activeCell="A4" sqref="A4:C4"/>
      <selection pane="bottomLeft" activeCell="B11" sqref="B11"/>
    </sheetView>
  </sheetViews>
  <sheetFormatPr defaultColWidth="9.140625" defaultRowHeight="12.75"/>
  <cols>
    <col min="1" max="1" width="4.00390625" style="0" customWidth="1"/>
    <col min="2" max="2" width="19.8515625" style="0" customWidth="1"/>
    <col min="3" max="3" width="18.00390625" style="0" customWidth="1"/>
    <col min="4" max="4" width="6.28125" style="56" customWidth="1"/>
    <col min="5" max="5" width="10.57421875" style="83" customWidth="1"/>
    <col min="6" max="6" width="21.57421875" style="0" customWidth="1"/>
    <col min="7" max="7" width="16.28125" style="0" customWidth="1"/>
    <col min="8" max="10" width="6.00390625" style="56" customWidth="1"/>
    <col min="11" max="11" width="5.421875" style="56" customWidth="1"/>
    <col min="12" max="12" width="6.00390625" style="56" hidden="1" customWidth="1"/>
    <col min="13" max="13" width="5.28125" style="56" hidden="1" customWidth="1"/>
    <col min="14" max="14" width="2.28125" style="98" hidden="1" customWidth="1"/>
    <col min="15" max="15" width="5.421875" style="56" hidden="1" customWidth="1"/>
    <col min="16" max="18" width="6.00390625" style="56" customWidth="1"/>
  </cols>
  <sheetData>
    <row r="1" spans="1:18" ht="26.25">
      <c r="A1" s="71" t="str">
        <f>'Week SetUp'!$A$6</f>
        <v>1o ΕΝΩΣΙΑΚΟ ΞΑΝΘΗΣ</v>
      </c>
      <c r="B1" s="72"/>
      <c r="C1" s="72"/>
      <c r="D1" s="99"/>
      <c r="E1" s="99"/>
      <c r="F1" s="73" t="s">
        <v>66</v>
      </c>
      <c r="G1" s="73"/>
      <c r="H1" s="76"/>
      <c r="I1" s="74"/>
      <c r="J1" s="74"/>
      <c r="K1" s="74"/>
      <c r="L1" s="74"/>
      <c r="M1" s="74"/>
      <c r="N1" s="100"/>
      <c r="O1" s="74"/>
      <c r="P1" s="74"/>
      <c r="Q1" s="74"/>
      <c r="R1" s="101"/>
    </row>
    <row r="2" spans="1:18" ht="13.5" thickBot="1">
      <c r="A2" s="75" t="str">
        <f>'Week SetUp'!$A$8</f>
        <v>ITF Junior Circuit</v>
      </c>
      <c r="B2" s="75"/>
      <c r="C2" s="64"/>
      <c r="D2" s="85"/>
      <c r="E2" s="85"/>
      <c r="F2" s="102"/>
      <c r="G2" s="102"/>
      <c r="H2" s="85"/>
      <c r="I2" s="85"/>
      <c r="J2" s="85"/>
      <c r="K2" s="85"/>
      <c r="L2" s="73"/>
      <c r="M2" s="73"/>
      <c r="N2" s="103"/>
      <c r="O2" s="73"/>
      <c r="P2" s="104"/>
      <c r="Q2" s="62"/>
      <c r="R2" s="104"/>
    </row>
    <row r="3" spans="1:18" s="2" customFormat="1" ht="12.75">
      <c r="A3" s="59" t="s">
        <v>144</v>
      </c>
      <c r="B3" s="59"/>
      <c r="C3" s="57" t="s">
        <v>145</v>
      </c>
      <c r="D3" s="59" t="s">
        <v>146</v>
      </c>
      <c r="E3" s="150"/>
      <c r="F3" s="150"/>
      <c r="G3" s="150"/>
      <c r="H3" s="57"/>
      <c r="I3" s="113"/>
      <c r="J3" s="60" t="s">
        <v>147</v>
      </c>
      <c r="K3" s="105" t="s">
        <v>17</v>
      </c>
      <c r="L3" s="106"/>
      <c r="M3" s="106"/>
      <c r="N3" s="106"/>
      <c r="O3" s="106"/>
      <c r="P3" s="106"/>
      <c r="Q3" s="106"/>
      <c r="R3" s="107"/>
    </row>
    <row r="4" spans="1:18" s="2" customFormat="1" ht="13.5" thickBot="1">
      <c r="A4" s="443" t="str">
        <f>'Week SetUp'!$A$10</f>
        <v>20-21 ΦΕΒΡΟΥΑΡΙΟΥ 2010</v>
      </c>
      <c r="B4" s="443"/>
      <c r="C4" s="78" t="str">
        <f>'Week SetUp'!$C$10</f>
        <v>Ο.Α.ΞΑΝΘΗΣ</v>
      </c>
      <c r="D4" s="79"/>
      <c r="E4" s="79"/>
      <c r="F4" s="78" t="str">
        <f>'Week SetUp'!$D$10</f>
        <v>ΞΑΝΘΗ</v>
      </c>
      <c r="G4" s="108">
        <f>'Week SetUp'!$A$12</f>
        <v>0</v>
      </c>
      <c r="H4" s="79"/>
      <c r="I4" s="154"/>
      <c r="J4" s="68" t="str">
        <f>'Week SetUp'!$E$10</f>
        <v>ΧΡΗΣΤΟΣ ΜΟΥΡΤΖΙΟΣ</v>
      </c>
      <c r="K4" s="290"/>
      <c r="L4" s="80"/>
      <c r="M4" s="110"/>
      <c r="N4" s="110"/>
      <c r="O4" s="80"/>
      <c r="P4" s="80"/>
      <c r="Q4" s="80"/>
      <c r="R4" s="111"/>
    </row>
    <row r="5" spans="1:18" s="2" customFormat="1" ht="12.75">
      <c r="A5" s="112"/>
      <c r="B5" s="59"/>
      <c r="C5" s="57" t="s">
        <v>152</v>
      </c>
      <c r="D5" s="57" t="s">
        <v>144</v>
      </c>
      <c r="E5" s="57"/>
      <c r="F5" s="59" t="s">
        <v>153</v>
      </c>
      <c r="G5" s="57"/>
      <c r="H5" s="57"/>
      <c r="I5" s="86"/>
      <c r="J5" s="113"/>
      <c r="K5" s="291"/>
      <c r="L5" s="116"/>
      <c r="M5" s="115"/>
      <c r="N5" s="117"/>
      <c r="O5" s="116"/>
      <c r="P5" s="116"/>
      <c r="Q5" s="116"/>
      <c r="R5" s="118"/>
    </row>
    <row r="6" spans="1:18" s="119" customFormat="1" ht="16.5" thickBot="1">
      <c r="A6" s="120" t="s">
        <v>18</v>
      </c>
      <c r="B6" s="121"/>
      <c r="C6" s="122"/>
      <c r="D6" s="123"/>
      <c r="E6" s="123"/>
      <c r="F6" s="122"/>
      <c r="G6" s="122"/>
      <c r="H6" s="124"/>
      <c r="I6" s="124"/>
      <c r="J6" s="124"/>
      <c r="K6" s="125"/>
      <c r="L6" s="124"/>
      <c r="M6" s="124"/>
      <c r="N6" s="126"/>
      <c r="O6" s="124"/>
      <c r="P6" s="124"/>
      <c r="Q6" s="124"/>
      <c r="R6" s="127"/>
    </row>
    <row r="7" spans="1:18" ht="30.75" customHeight="1" thickBot="1">
      <c r="A7" s="128" t="s">
        <v>15</v>
      </c>
      <c r="B7" s="89" t="s">
        <v>150</v>
      </c>
      <c r="C7" s="89" t="s">
        <v>151</v>
      </c>
      <c r="D7" s="89" t="s">
        <v>145</v>
      </c>
      <c r="E7" s="393" t="s">
        <v>144</v>
      </c>
      <c r="F7" s="129" t="s">
        <v>19</v>
      </c>
      <c r="G7" s="130" t="s">
        <v>20</v>
      </c>
      <c r="H7" s="131" t="s">
        <v>67</v>
      </c>
      <c r="I7" s="131" t="s">
        <v>22</v>
      </c>
      <c r="J7" s="131" t="s">
        <v>23</v>
      </c>
      <c r="K7" s="131" t="s">
        <v>13</v>
      </c>
      <c r="L7" s="132"/>
      <c r="M7" s="133"/>
      <c r="N7" s="134"/>
      <c r="O7" s="133"/>
      <c r="P7" s="129" t="s">
        <v>24</v>
      </c>
      <c r="Q7" s="135" t="s">
        <v>25</v>
      </c>
      <c r="R7" s="130" t="s">
        <v>26</v>
      </c>
    </row>
    <row r="8" spans="1:18" s="12" customFormat="1" ht="18.75" customHeight="1">
      <c r="A8" s="136">
        <v>1</v>
      </c>
      <c r="B8" s="94" t="s">
        <v>321</v>
      </c>
      <c r="C8" s="94" t="s">
        <v>322</v>
      </c>
      <c r="D8" s="95" t="s">
        <v>253</v>
      </c>
      <c r="E8" s="137"/>
      <c r="F8" s="95"/>
      <c r="G8" s="138"/>
      <c r="H8" s="95"/>
      <c r="I8" s="95"/>
      <c r="J8" s="95"/>
      <c r="K8" s="95"/>
      <c r="L8" s="139"/>
      <c r="M8" s="95"/>
      <c r="N8" s="139"/>
      <c r="O8" s="95"/>
      <c r="P8" s="95"/>
      <c r="Q8" s="96"/>
      <c r="R8" s="96"/>
    </row>
    <row r="9" spans="1:18" s="12" customFormat="1" ht="18.75" customHeight="1">
      <c r="A9" s="136">
        <v>2</v>
      </c>
      <c r="B9" s="94" t="s">
        <v>246</v>
      </c>
      <c r="C9" s="94" t="s">
        <v>243</v>
      </c>
      <c r="D9" s="95" t="s">
        <v>241</v>
      </c>
      <c r="E9" s="137"/>
      <c r="F9" s="95"/>
      <c r="G9" s="138"/>
      <c r="H9" s="95"/>
      <c r="I9" s="95"/>
      <c r="J9" s="95"/>
      <c r="K9" s="95"/>
      <c r="L9" s="139"/>
      <c r="M9" s="95"/>
      <c r="N9" s="139"/>
      <c r="O9" s="95"/>
      <c r="P9" s="95"/>
      <c r="Q9" s="96"/>
      <c r="R9" s="96"/>
    </row>
    <row r="10" spans="1:18" s="12" customFormat="1" ht="18.75" customHeight="1">
      <c r="A10" s="136">
        <v>3</v>
      </c>
      <c r="B10" s="94" t="s">
        <v>315</v>
      </c>
      <c r="C10" s="94" t="s">
        <v>255</v>
      </c>
      <c r="D10" s="95" t="s">
        <v>236</v>
      </c>
      <c r="E10" s="420"/>
      <c r="F10" s="95"/>
      <c r="G10" s="138"/>
      <c r="H10" s="95"/>
      <c r="I10" s="95"/>
      <c r="J10" s="95"/>
      <c r="K10" s="95"/>
      <c r="L10" s="139"/>
      <c r="M10" s="95"/>
      <c r="N10" s="139"/>
      <c r="O10" s="95"/>
      <c r="P10" s="95"/>
      <c r="Q10" s="96"/>
      <c r="R10" s="96"/>
    </row>
    <row r="11" spans="1:18" s="12" customFormat="1" ht="18.75" customHeight="1">
      <c r="A11" s="136">
        <v>4</v>
      </c>
      <c r="B11" s="94"/>
      <c r="C11" s="94"/>
      <c r="D11" s="95"/>
      <c r="E11" s="137"/>
      <c r="F11" s="95"/>
      <c r="G11" s="138"/>
      <c r="H11" s="95"/>
      <c r="I11" s="95"/>
      <c r="J11" s="95"/>
      <c r="K11" s="95"/>
      <c r="L11" s="139"/>
      <c r="M11" s="95"/>
      <c r="N11" s="139"/>
      <c r="O11" s="95"/>
      <c r="P11" s="95"/>
      <c r="Q11" s="96"/>
      <c r="R11" s="96"/>
    </row>
    <row r="12" spans="1:18" s="12" customFormat="1" ht="18.75" customHeight="1">
      <c r="A12" s="136">
        <v>5</v>
      </c>
      <c r="B12" s="94"/>
      <c r="C12" s="94"/>
      <c r="D12" s="95"/>
      <c r="E12" s="137"/>
      <c r="F12" s="95"/>
      <c r="G12" s="138"/>
      <c r="H12" s="95"/>
      <c r="I12" s="95"/>
      <c r="J12" s="95"/>
      <c r="K12" s="95"/>
      <c r="L12" s="139"/>
      <c r="M12" s="95"/>
      <c r="N12" s="139"/>
      <c r="O12" s="95"/>
      <c r="P12" s="95"/>
      <c r="Q12" s="96"/>
      <c r="R12" s="96"/>
    </row>
    <row r="13" spans="1:18" s="12" customFormat="1" ht="18.75" customHeight="1">
      <c r="A13" s="136">
        <v>6</v>
      </c>
      <c r="B13" s="94"/>
      <c r="C13" s="94"/>
      <c r="D13" s="95"/>
      <c r="E13" s="137"/>
      <c r="F13" s="95"/>
      <c r="G13" s="138"/>
      <c r="H13" s="95"/>
      <c r="I13" s="95"/>
      <c r="J13" s="95"/>
      <c r="K13" s="95"/>
      <c r="L13" s="139"/>
      <c r="M13" s="95"/>
      <c r="N13" s="139"/>
      <c r="O13" s="95"/>
      <c r="P13" s="95"/>
      <c r="Q13" s="96"/>
      <c r="R13" s="96"/>
    </row>
    <row r="14" spans="1:18" s="12" customFormat="1" ht="18.75" customHeight="1">
      <c r="A14" s="136">
        <v>7</v>
      </c>
      <c r="B14" s="94"/>
      <c r="C14" s="94"/>
      <c r="D14" s="95"/>
      <c r="E14" s="137"/>
      <c r="F14" s="95"/>
      <c r="G14" s="138"/>
      <c r="H14" s="95"/>
      <c r="I14" s="95"/>
      <c r="J14" s="95"/>
      <c r="K14" s="95"/>
      <c r="L14" s="139"/>
      <c r="M14" s="95"/>
      <c r="N14" s="139"/>
      <c r="O14" s="95"/>
      <c r="P14" s="95"/>
      <c r="Q14" s="96"/>
      <c r="R14" s="96"/>
    </row>
    <row r="15" spans="1:18" s="12" customFormat="1" ht="18.75" customHeight="1">
      <c r="A15" s="136">
        <v>8</v>
      </c>
      <c r="B15" s="94"/>
      <c r="C15" s="94"/>
      <c r="D15" s="95"/>
      <c r="E15" s="137"/>
      <c r="F15" s="95"/>
      <c r="G15" s="138"/>
      <c r="H15" s="95"/>
      <c r="I15" s="95"/>
      <c r="J15" s="95"/>
      <c r="K15" s="95"/>
      <c r="L15" s="139"/>
      <c r="M15" s="95"/>
      <c r="N15" s="139"/>
      <c r="O15" s="95"/>
      <c r="P15" s="95"/>
      <c r="Q15" s="96"/>
      <c r="R15" s="96"/>
    </row>
    <row r="16" spans="1:18" s="12" customFormat="1" ht="18.75" customHeight="1">
      <c r="A16" s="136">
        <v>9</v>
      </c>
      <c r="B16" s="94"/>
      <c r="C16" s="94"/>
      <c r="D16" s="95"/>
      <c r="E16" s="137"/>
      <c r="F16" s="95"/>
      <c r="G16" s="138"/>
      <c r="H16" s="95"/>
      <c r="I16" s="95"/>
      <c r="J16" s="95"/>
      <c r="K16" s="95"/>
      <c r="L16" s="139"/>
      <c r="M16" s="95"/>
      <c r="N16" s="139"/>
      <c r="O16" s="95"/>
      <c r="P16" s="95"/>
      <c r="Q16" s="96"/>
      <c r="R16" s="96"/>
    </row>
    <row r="17" spans="1:18" s="12" customFormat="1" ht="18.75" customHeight="1">
      <c r="A17" s="136">
        <v>10</v>
      </c>
      <c r="B17" s="94"/>
      <c r="C17" s="94"/>
      <c r="D17" s="95"/>
      <c r="E17" s="137"/>
      <c r="F17" s="95"/>
      <c r="G17" s="138"/>
      <c r="H17" s="95"/>
      <c r="I17" s="95"/>
      <c r="J17" s="95"/>
      <c r="K17" s="95"/>
      <c r="L17" s="139"/>
      <c r="M17" s="95"/>
      <c r="N17" s="139"/>
      <c r="O17" s="95"/>
      <c r="P17" s="95"/>
      <c r="Q17" s="96"/>
      <c r="R17" s="96"/>
    </row>
    <row r="18" spans="1:18" s="12" customFormat="1" ht="18.75" customHeight="1">
      <c r="A18" s="136">
        <v>11</v>
      </c>
      <c r="B18" s="94"/>
      <c r="C18" s="94"/>
      <c r="D18" s="95"/>
      <c r="E18" s="137"/>
      <c r="F18" s="95"/>
      <c r="G18" s="138"/>
      <c r="H18" s="95"/>
      <c r="I18" s="95"/>
      <c r="J18" s="95"/>
      <c r="K18" s="95"/>
      <c r="L18" s="139"/>
      <c r="M18" s="95"/>
      <c r="N18" s="139"/>
      <c r="O18" s="95"/>
      <c r="P18" s="95"/>
      <c r="Q18" s="96"/>
      <c r="R18" s="96"/>
    </row>
    <row r="19" spans="1:18" s="12" customFormat="1" ht="18.75" customHeight="1">
      <c r="A19" s="136">
        <v>12</v>
      </c>
      <c r="B19" s="94"/>
      <c r="C19" s="94"/>
      <c r="D19" s="95"/>
      <c r="E19" s="137"/>
      <c r="F19" s="95"/>
      <c r="G19" s="138"/>
      <c r="H19" s="95"/>
      <c r="I19" s="95"/>
      <c r="J19" s="95"/>
      <c r="K19" s="95"/>
      <c r="L19" s="139"/>
      <c r="M19" s="95"/>
      <c r="N19" s="139"/>
      <c r="O19" s="95"/>
      <c r="P19" s="95"/>
      <c r="Q19" s="96"/>
      <c r="R19" s="96"/>
    </row>
    <row r="20" spans="1:18" s="12" customFormat="1" ht="18.75" customHeight="1">
      <c r="A20" s="136">
        <v>13</v>
      </c>
      <c r="B20" s="94"/>
      <c r="C20" s="94"/>
      <c r="D20" s="95"/>
      <c r="E20" s="137"/>
      <c r="F20" s="95"/>
      <c r="G20" s="138"/>
      <c r="H20" s="95"/>
      <c r="I20" s="95"/>
      <c r="J20" s="95"/>
      <c r="K20" s="95"/>
      <c r="L20" s="139"/>
      <c r="M20" s="95"/>
      <c r="N20" s="139"/>
      <c r="O20" s="95"/>
      <c r="P20" s="95"/>
      <c r="Q20" s="96"/>
      <c r="R20" s="96"/>
    </row>
    <row r="21" spans="1:18" s="12" customFormat="1" ht="18.75" customHeight="1">
      <c r="A21" s="136">
        <v>14</v>
      </c>
      <c r="B21" s="94"/>
      <c r="C21" s="94"/>
      <c r="D21" s="95"/>
      <c r="E21" s="137"/>
      <c r="F21" s="95"/>
      <c r="G21" s="138"/>
      <c r="H21" s="95"/>
      <c r="I21" s="95"/>
      <c r="J21" s="95"/>
      <c r="K21" s="95"/>
      <c r="L21" s="139"/>
      <c r="M21" s="95"/>
      <c r="N21" s="139"/>
      <c r="O21" s="95"/>
      <c r="P21" s="95"/>
      <c r="Q21" s="96"/>
      <c r="R21" s="96"/>
    </row>
    <row r="22" spans="1:18" s="12" customFormat="1" ht="18.75" customHeight="1">
      <c r="A22" s="136">
        <v>15</v>
      </c>
      <c r="B22" s="94"/>
      <c r="C22" s="94"/>
      <c r="D22" s="95"/>
      <c r="E22" s="137"/>
      <c r="F22" s="95"/>
      <c r="G22" s="138"/>
      <c r="H22" s="95"/>
      <c r="I22" s="95"/>
      <c r="J22" s="95"/>
      <c r="K22" s="95"/>
      <c r="L22" s="139"/>
      <c r="M22" s="95"/>
      <c r="N22" s="139"/>
      <c r="O22" s="95"/>
      <c r="P22" s="95"/>
      <c r="Q22" s="96"/>
      <c r="R22" s="96"/>
    </row>
    <row r="23" spans="1:18" s="12" customFormat="1" ht="18.75" customHeight="1">
      <c r="A23" s="136">
        <v>16</v>
      </c>
      <c r="B23" s="94"/>
      <c r="C23" s="94"/>
      <c r="D23" s="95"/>
      <c r="E23" s="137"/>
      <c r="F23" s="95"/>
      <c r="G23" s="138"/>
      <c r="H23" s="95"/>
      <c r="I23" s="95"/>
      <c r="J23" s="95"/>
      <c r="K23" s="95"/>
      <c r="L23" s="139"/>
      <c r="M23" s="95"/>
      <c r="N23" s="139"/>
      <c r="O23" s="95"/>
      <c r="P23" s="95"/>
      <c r="Q23" s="96"/>
      <c r="R23" s="96"/>
    </row>
    <row r="24" spans="1:18" s="12" customFormat="1" ht="18.75" customHeight="1">
      <c r="A24" s="136">
        <v>17</v>
      </c>
      <c r="B24" s="94"/>
      <c r="C24" s="94"/>
      <c r="D24" s="95"/>
      <c r="E24" s="137"/>
      <c r="F24" s="95"/>
      <c r="G24" s="138"/>
      <c r="H24" s="95"/>
      <c r="I24" s="95"/>
      <c r="J24" s="95"/>
      <c r="K24" s="95"/>
      <c r="L24" s="139"/>
      <c r="M24" s="95"/>
      <c r="N24" s="139"/>
      <c r="O24" s="95"/>
      <c r="P24" s="95"/>
      <c r="Q24" s="96"/>
      <c r="R24" s="96"/>
    </row>
    <row r="25" spans="1:18" s="12" customFormat="1" ht="18.75" customHeight="1">
      <c r="A25" s="136">
        <v>18</v>
      </c>
      <c r="B25" s="94"/>
      <c r="C25" s="94"/>
      <c r="D25" s="95"/>
      <c r="E25" s="137"/>
      <c r="F25" s="95"/>
      <c r="G25" s="138"/>
      <c r="H25" s="95"/>
      <c r="I25" s="95"/>
      <c r="J25" s="95"/>
      <c r="K25" s="95"/>
      <c r="L25" s="139"/>
      <c r="M25" s="95"/>
      <c r="N25" s="139"/>
      <c r="O25" s="95"/>
      <c r="P25" s="95"/>
      <c r="Q25" s="96"/>
      <c r="R25" s="96"/>
    </row>
    <row r="26" spans="1:18" s="12" customFormat="1" ht="18.75" customHeight="1">
      <c r="A26" s="136">
        <v>19</v>
      </c>
      <c r="B26" s="94"/>
      <c r="C26" s="94"/>
      <c r="D26" s="95"/>
      <c r="E26" s="137"/>
      <c r="F26" s="95"/>
      <c r="G26" s="138"/>
      <c r="H26" s="95"/>
      <c r="I26" s="95"/>
      <c r="J26" s="95"/>
      <c r="K26" s="95"/>
      <c r="L26" s="139"/>
      <c r="M26" s="95"/>
      <c r="N26" s="139"/>
      <c r="O26" s="95"/>
      <c r="P26" s="95"/>
      <c r="Q26" s="96"/>
      <c r="R26" s="96"/>
    </row>
    <row r="27" spans="1:18" s="12" customFormat="1" ht="18.75" customHeight="1">
      <c r="A27" s="136">
        <v>20</v>
      </c>
      <c r="B27" s="94"/>
      <c r="C27" s="94"/>
      <c r="D27" s="95"/>
      <c r="E27" s="137"/>
      <c r="F27" s="95"/>
      <c r="G27" s="138"/>
      <c r="H27" s="95"/>
      <c r="I27" s="95"/>
      <c r="J27" s="95"/>
      <c r="K27" s="95"/>
      <c r="L27" s="139"/>
      <c r="M27" s="95"/>
      <c r="N27" s="139"/>
      <c r="O27" s="95"/>
      <c r="P27" s="95"/>
      <c r="Q27" s="96"/>
      <c r="R27" s="96"/>
    </row>
    <row r="28" spans="1:18" s="12" customFormat="1" ht="18.75" customHeight="1">
      <c r="A28" s="136">
        <v>21</v>
      </c>
      <c r="B28" s="94"/>
      <c r="C28" s="94"/>
      <c r="D28" s="95"/>
      <c r="E28" s="137"/>
      <c r="F28" s="95"/>
      <c r="G28" s="138"/>
      <c r="H28" s="95"/>
      <c r="I28" s="95"/>
      <c r="J28" s="95"/>
      <c r="K28" s="95"/>
      <c r="L28" s="139"/>
      <c r="M28" s="95"/>
      <c r="N28" s="139"/>
      <c r="O28" s="95"/>
      <c r="P28" s="95"/>
      <c r="Q28" s="96"/>
      <c r="R28" s="96"/>
    </row>
    <row r="29" spans="1:18" s="12" customFormat="1" ht="18.75" customHeight="1">
      <c r="A29" s="136">
        <v>22</v>
      </c>
      <c r="B29" s="94"/>
      <c r="C29" s="94"/>
      <c r="D29" s="95"/>
      <c r="E29" s="137"/>
      <c r="F29" s="95"/>
      <c r="G29" s="138"/>
      <c r="H29" s="95"/>
      <c r="I29" s="95"/>
      <c r="J29" s="95"/>
      <c r="K29" s="95"/>
      <c r="L29" s="139"/>
      <c r="M29" s="95"/>
      <c r="N29" s="139"/>
      <c r="O29" s="95"/>
      <c r="P29" s="95"/>
      <c r="Q29" s="96"/>
      <c r="R29" s="96"/>
    </row>
    <row r="30" spans="1:18" s="12" customFormat="1" ht="18.75" customHeight="1">
      <c r="A30" s="136">
        <v>23</v>
      </c>
      <c r="B30" s="94"/>
      <c r="C30" s="94"/>
      <c r="D30" s="95"/>
      <c r="E30" s="137"/>
      <c r="F30" s="95"/>
      <c r="G30" s="138"/>
      <c r="H30" s="95"/>
      <c r="I30" s="95"/>
      <c r="J30" s="95"/>
      <c r="K30" s="95"/>
      <c r="L30" s="139"/>
      <c r="M30" s="95"/>
      <c r="N30" s="139"/>
      <c r="O30" s="95"/>
      <c r="P30" s="95"/>
      <c r="Q30" s="96"/>
      <c r="R30" s="96"/>
    </row>
    <row r="31" spans="1:18" s="12" customFormat="1" ht="18.75" customHeight="1">
      <c r="A31" s="136">
        <v>24</v>
      </c>
      <c r="B31" s="94"/>
      <c r="C31" s="94"/>
      <c r="D31" s="95"/>
      <c r="E31" s="137"/>
      <c r="F31" s="95"/>
      <c r="G31" s="138"/>
      <c r="H31" s="95"/>
      <c r="I31" s="95"/>
      <c r="J31" s="95"/>
      <c r="K31" s="95"/>
      <c r="L31" s="139"/>
      <c r="M31" s="95"/>
      <c r="N31" s="139"/>
      <c r="O31" s="95"/>
      <c r="P31" s="95"/>
      <c r="Q31" s="96"/>
      <c r="R31" s="96"/>
    </row>
    <row r="32" spans="1:18" s="12" customFormat="1" ht="18.75" customHeight="1">
      <c r="A32" s="136">
        <v>25</v>
      </c>
      <c r="B32" s="94"/>
      <c r="C32" s="94"/>
      <c r="D32" s="95"/>
      <c r="E32" s="137"/>
      <c r="F32" s="95"/>
      <c r="G32" s="138"/>
      <c r="H32" s="95"/>
      <c r="I32" s="95"/>
      <c r="J32" s="95"/>
      <c r="K32" s="95"/>
      <c r="L32" s="139"/>
      <c r="M32" s="95"/>
      <c r="N32" s="139"/>
      <c r="O32" s="95"/>
      <c r="P32" s="95"/>
      <c r="Q32" s="96"/>
      <c r="R32" s="96"/>
    </row>
    <row r="33" spans="1:18" s="12" customFormat="1" ht="18.75" customHeight="1">
      <c r="A33" s="136">
        <v>26</v>
      </c>
      <c r="B33" s="94"/>
      <c r="C33" s="94"/>
      <c r="D33" s="95"/>
      <c r="E33" s="137"/>
      <c r="F33" s="95"/>
      <c r="G33" s="138"/>
      <c r="H33" s="95"/>
      <c r="I33" s="95"/>
      <c r="J33" s="95"/>
      <c r="K33" s="95"/>
      <c r="L33" s="139"/>
      <c r="M33" s="95"/>
      <c r="N33" s="139"/>
      <c r="O33" s="95"/>
      <c r="P33" s="95"/>
      <c r="Q33" s="96"/>
      <c r="R33" s="96"/>
    </row>
    <row r="34" spans="1:18" s="12" customFormat="1" ht="18.75" customHeight="1">
      <c r="A34" s="136">
        <v>27</v>
      </c>
      <c r="B34" s="94"/>
      <c r="C34" s="94"/>
      <c r="D34" s="95"/>
      <c r="E34" s="137"/>
      <c r="F34" s="95"/>
      <c r="G34" s="138"/>
      <c r="H34" s="95"/>
      <c r="I34" s="95"/>
      <c r="J34" s="95"/>
      <c r="K34" s="95"/>
      <c r="L34" s="139"/>
      <c r="M34" s="95"/>
      <c r="N34" s="139"/>
      <c r="O34" s="95"/>
      <c r="P34" s="95"/>
      <c r="Q34" s="96"/>
      <c r="R34" s="96"/>
    </row>
    <row r="35" spans="1:18" s="12" customFormat="1" ht="18.75" customHeight="1">
      <c r="A35" s="136">
        <v>28</v>
      </c>
      <c r="B35" s="94"/>
      <c r="C35" s="94"/>
      <c r="D35" s="95"/>
      <c r="E35" s="137"/>
      <c r="F35" s="95"/>
      <c r="G35" s="138"/>
      <c r="H35" s="95"/>
      <c r="I35" s="95"/>
      <c r="J35" s="95"/>
      <c r="K35" s="95"/>
      <c r="L35" s="139"/>
      <c r="M35" s="95"/>
      <c r="N35" s="139"/>
      <c r="O35" s="95"/>
      <c r="P35" s="95"/>
      <c r="Q35" s="96"/>
      <c r="R35" s="96"/>
    </row>
    <row r="36" spans="1:18" s="12" customFormat="1" ht="18.75" customHeight="1">
      <c r="A36" s="136">
        <v>29</v>
      </c>
      <c r="B36" s="94"/>
      <c r="C36" s="94"/>
      <c r="D36" s="95"/>
      <c r="E36" s="137"/>
      <c r="F36" s="95"/>
      <c r="G36" s="138"/>
      <c r="H36" s="95"/>
      <c r="I36" s="95"/>
      <c r="J36" s="95"/>
      <c r="K36" s="95"/>
      <c r="L36" s="139"/>
      <c r="M36" s="95"/>
      <c r="N36" s="139"/>
      <c r="O36" s="95"/>
      <c r="P36" s="95"/>
      <c r="Q36" s="96"/>
      <c r="R36" s="96"/>
    </row>
    <row r="37" spans="1:18" s="12" customFormat="1" ht="18.75" customHeight="1">
      <c r="A37" s="136">
        <v>30</v>
      </c>
      <c r="B37" s="94"/>
      <c r="C37" s="94"/>
      <c r="D37" s="95"/>
      <c r="E37" s="137"/>
      <c r="F37" s="95"/>
      <c r="G37" s="138"/>
      <c r="H37" s="95"/>
      <c r="I37" s="95"/>
      <c r="J37" s="95"/>
      <c r="K37" s="95"/>
      <c r="L37" s="139"/>
      <c r="M37" s="95"/>
      <c r="N37" s="139"/>
      <c r="O37" s="95"/>
      <c r="P37" s="95"/>
      <c r="Q37" s="96"/>
      <c r="R37" s="96"/>
    </row>
    <row r="38" spans="1:18" s="12" customFormat="1" ht="18.75" customHeight="1">
      <c r="A38" s="136">
        <v>31</v>
      </c>
      <c r="B38" s="94"/>
      <c r="C38" s="94"/>
      <c r="D38" s="95"/>
      <c r="E38" s="137"/>
      <c r="F38" s="95"/>
      <c r="G38" s="138"/>
      <c r="H38" s="95"/>
      <c r="I38" s="95"/>
      <c r="J38" s="95"/>
      <c r="K38" s="95"/>
      <c r="L38" s="139"/>
      <c r="M38" s="95"/>
      <c r="N38" s="139"/>
      <c r="O38" s="95"/>
      <c r="P38" s="95"/>
      <c r="Q38" s="96"/>
      <c r="R38" s="96"/>
    </row>
    <row r="39" spans="1:18" s="12" customFormat="1" ht="18.75" customHeight="1">
      <c r="A39" s="136">
        <v>32</v>
      </c>
      <c r="B39" s="94"/>
      <c r="C39" s="94"/>
      <c r="D39" s="95"/>
      <c r="E39" s="137"/>
      <c r="F39" s="95"/>
      <c r="G39" s="138"/>
      <c r="H39" s="95"/>
      <c r="I39" s="95"/>
      <c r="J39" s="95"/>
      <c r="K39" s="95"/>
      <c r="L39" s="139"/>
      <c r="M39" s="95"/>
      <c r="N39" s="139"/>
      <c r="O39" s="95"/>
      <c r="P39" s="95"/>
      <c r="Q39" s="96"/>
      <c r="R39" s="96"/>
    </row>
    <row r="40" spans="1:18" s="12" customFormat="1" ht="18.75" customHeight="1">
      <c r="A40" s="136">
        <v>33</v>
      </c>
      <c r="B40" s="94"/>
      <c r="C40" s="94"/>
      <c r="D40" s="95"/>
      <c r="E40" s="137"/>
      <c r="F40" s="95"/>
      <c r="G40" s="138"/>
      <c r="H40" s="95"/>
      <c r="I40" s="95"/>
      <c r="J40" s="95"/>
      <c r="K40" s="95"/>
      <c r="L40" s="139"/>
      <c r="M40" s="95"/>
      <c r="N40" s="139"/>
      <c r="O40" s="95"/>
      <c r="P40" s="95"/>
      <c r="Q40" s="96"/>
      <c r="R40" s="96"/>
    </row>
    <row r="41" spans="1:18" s="12" customFormat="1" ht="18.75" customHeight="1">
      <c r="A41" s="136">
        <v>34</v>
      </c>
      <c r="B41" s="94"/>
      <c r="C41" s="94"/>
      <c r="D41" s="95"/>
      <c r="E41" s="137"/>
      <c r="F41" s="95"/>
      <c r="G41" s="138"/>
      <c r="H41" s="95"/>
      <c r="I41" s="95"/>
      <c r="J41" s="95"/>
      <c r="K41" s="95"/>
      <c r="L41" s="139"/>
      <c r="M41" s="95"/>
      <c r="N41" s="139"/>
      <c r="O41" s="95"/>
      <c r="P41" s="95"/>
      <c r="Q41" s="96"/>
      <c r="R41" s="96"/>
    </row>
    <row r="42" spans="1:18" s="12" customFormat="1" ht="18.75" customHeight="1">
      <c r="A42" s="136">
        <v>35</v>
      </c>
      <c r="B42" s="94"/>
      <c r="C42" s="94"/>
      <c r="D42" s="95"/>
      <c r="E42" s="137"/>
      <c r="F42" s="95"/>
      <c r="G42" s="138"/>
      <c r="H42" s="95"/>
      <c r="I42" s="95"/>
      <c r="J42" s="95"/>
      <c r="K42" s="95"/>
      <c r="L42" s="139"/>
      <c r="M42" s="95"/>
      <c r="N42" s="139"/>
      <c r="O42" s="95"/>
      <c r="P42" s="95"/>
      <c r="Q42" s="96"/>
      <c r="R42" s="96"/>
    </row>
    <row r="43" spans="1:18" s="12" customFormat="1" ht="18.75" customHeight="1">
      <c r="A43" s="136">
        <v>36</v>
      </c>
      <c r="B43" s="94"/>
      <c r="C43" s="94"/>
      <c r="D43" s="95"/>
      <c r="E43" s="137"/>
      <c r="F43" s="95"/>
      <c r="G43" s="138"/>
      <c r="H43" s="95"/>
      <c r="I43" s="95"/>
      <c r="J43" s="95"/>
      <c r="K43" s="95"/>
      <c r="L43" s="139"/>
      <c r="M43" s="95"/>
      <c r="N43" s="139"/>
      <c r="O43" s="95"/>
      <c r="P43" s="95"/>
      <c r="Q43" s="96"/>
      <c r="R43" s="96"/>
    </row>
    <row r="44" spans="1:18" s="12" customFormat="1" ht="18.75" customHeight="1">
      <c r="A44" s="136">
        <v>37</v>
      </c>
      <c r="B44" s="94"/>
      <c r="C44" s="94"/>
      <c r="D44" s="95"/>
      <c r="E44" s="137"/>
      <c r="F44" s="95"/>
      <c r="G44" s="138"/>
      <c r="H44" s="95"/>
      <c r="I44" s="95"/>
      <c r="J44" s="95"/>
      <c r="K44" s="95"/>
      <c r="L44" s="139"/>
      <c r="M44" s="95"/>
      <c r="N44" s="139"/>
      <c r="O44" s="95"/>
      <c r="P44" s="95"/>
      <c r="Q44" s="96"/>
      <c r="R44" s="96"/>
    </row>
    <row r="45" spans="1:18" s="12" customFormat="1" ht="18.75" customHeight="1">
      <c r="A45" s="136">
        <v>38</v>
      </c>
      <c r="B45" s="94"/>
      <c r="C45" s="94"/>
      <c r="D45" s="95"/>
      <c r="E45" s="137"/>
      <c r="F45" s="95"/>
      <c r="G45" s="138"/>
      <c r="H45" s="95"/>
      <c r="I45" s="95"/>
      <c r="J45" s="95"/>
      <c r="K45" s="95"/>
      <c r="L45" s="139"/>
      <c r="M45" s="95"/>
      <c r="N45" s="139"/>
      <c r="O45" s="95"/>
      <c r="P45" s="95"/>
      <c r="Q45" s="96"/>
      <c r="R45" s="96"/>
    </row>
    <row r="46" spans="1:18" s="12" customFormat="1" ht="18.75" customHeight="1">
      <c r="A46" s="136">
        <v>39</v>
      </c>
      <c r="B46" s="94"/>
      <c r="C46" s="94"/>
      <c r="D46" s="95"/>
      <c r="E46" s="137"/>
      <c r="F46" s="95"/>
      <c r="G46" s="138"/>
      <c r="H46" s="95"/>
      <c r="I46" s="95"/>
      <c r="J46" s="95"/>
      <c r="K46" s="95"/>
      <c r="L46" s="139"/>
      <c r="M46" s="95"/>
      <c r="N46" s="139"/>
      <c r="O46" s="95"/>
      <c r="P46" s="95"/>
      <c r="Q46" s="96"/>
      <c r="R46" s="96"/>
    </row>
    <row r="47" spans="1:18" s="12" customFormat="1" ht="18.75" customHeight="1">
      <c r="A47" s="136">
        <v>40</v>
      </c>
      <c r="B47" s="94"/>
      <c r="C47" s="94"/>
      <c r="D47" s="95"/>
      <c r="E47" s="137"/>
      <c r="F47" s="95"/>
      <c r="G47" s="138"/>
      <c r="H47" s="95"/>
      <c r="I47" s="95"/>
      <c r="J47" s="95"/>
      <c r="K47" s="95"/>
      <c r="L47" s="139"/>
      <c r="M47" s="95"/>
      <c r="N47" s="139"/>
      <c r="O47" s="95"/>
      <c r="P47" s="95"/>
      <c r="Q47" s="96"/>
      <c r="R47" s="96"/>
    </row>
    <row r="48" spans="1:18" s="12" customFormat="1" ht="18.75" customHeight="1">
      <c r="A48" s="136">
        <v>41</v>
      </c>
      <c r="B48" s="94"/>
      <c r="C48" s="94"/>
      <c r="D48" s="95"/>
      <c r="E48" s="137"/>
      <c r="F48" s="95"/>
      <c r="G48" s="138"/>
      <c r="H48" s="95"/>
      <c r="I48" s="95"/>
      <c r="J48" s="95"/>
      <c r="K48" s="95"/>
      <c r="L48" s="139"/>
      <c r="M48" s="95"/>
      <c r="N48" s="139"/>
      <c r="O48" s="95"/>
      <c r="P48" s="95"/>
      <c r="Q48" s="96"/>
      <c r="R48" s="96"/>
    </row>
    <row r="49" spans="1:18" s="12" customFormat="1" ht="18.75" customHeight="1">
      <c r="A49" s="136">
        <v>42</v>
      </c>
      <c r="B49" s="94"/>
      <c r="C49" s="94"/>
      <c r="D49" s="95"/>
      <c r="E49" s="137"/>
      <c r="F49" s="95"/>
      <c r="G49" s="138"/>
      <c r="H49" s="95"/>
      <c r="I49" s="95"/>
      <c r="J49" s="95"/>
      <c r="K49" s="95"/>
      <c r="L49" s="139"/>
      <c r="M49" s="95"/>
      <c r="N49" s="139"/>
      <c r="O49" s="95"/>
      <c r="P49" s="95"/>
      <c r="Q49" s="96"/>
      <c r="R49" s="96"/>
    </row>
    <row r="50" spans="1:18" s="12" customFormat="1" ht="18.75" customHeight="1">
      <c r="A50" s="136">
        <v>43</v>
      </c>
      <c r="B50" s="94"/>
      <c r="C50" s="94"/>
      <c r="D50" s="95"/>
      <c r="E50" s="137"/>
      <c r="F50" s="95"/>
      <c r="G50" s="138"/>
      <c r="H50" s="95"/>
      <c r="I50" s="95"/>
      <c r="J50" s="95"/>
      <c r="K50" s="95"/>
      <c r="L50" s="139"/>
      <c r="M50" s="95"/>
      <c r="N50" s="139"/>
      <c r="O50" s="95"/>
      <c r="P50" s="95"/>
      <c r="Q50" s="96"/>
      <c r="R50" s="96"/>
    </row>
    <row r="51" spans="1:18" s="12" customFormat="1" ht="18.75" customHeight="1">
      <c r="A51" s="136">
        <v>44</v>
      </c>
      <c r="B51" s="94"/>
      <c r="C51" s="94"/>
      <c r="D51" s="95"/>
      <c r="E51" s="137"/>
      <c r="F51" s="95"/>
      <c r="G51" s="138"/>
      <c r="H51" s="95"/>
      <c r="I51" s="95"/>
      <c r="J51" s="95"/>
      <c r="K51" s="95"/>
      <c r="L51" s="139"/>
      <c r="M51" s="95"/>
      <c r="N51" s="139"/>
      <c r="O51" s="95"/>
      <c r="P51" s="95"/>
      <c r="Q51" s="96"/>
      <c r="R51" s="96"/>
    </row>
    <row r="52" spans="1:18" s="12" customFormat="1" ht="18.75" customHeight="1">
      <c r="A52" s="136">
        <v>45</v>
      </c>
      <c r="B52" s="94"/>
      <c r="C52" s="94"/>
      <c r="D52" s="95"/>
      <c r="E52" s="137"/>
      <c r="F52" s="95"/>
      <c r="G52" s="138"/>
      <c r="H52" s="95"/>
      <c r="I52" s="95"/>
      <c r="J52" s="95"/>
      <c r="K52" s="95"/>
      <c r="L52" s="139"/>
      <c r="M52" s="95"/>
      <c r="N52" s="139"/>
      <c r="O52" s="95"/>
      <c r="P52" s="95"/>
      <c r="Q52" s="96"/>
      <c r="R52" s="96"/>
    </row>
    <row r="53" spans="1:18" s="12" customFormat="1" ht="18.75" customHeight="1">
      <c r="A53" s="136">
        <v>46</v>
      </c>
      <c r="B53" s="94"/>
      <c r="C53" s="94"/>
      <c r="D53" s="95"/>
      <c r="E53" s="137"/>
      <c r="F53" s="95"/>
      <c r="G53" s="138"/>
      <c r="H53" s="95"/>
      <c r="I53" s="95"/>
      <c r="J53" s="95"/>
      <c r="K53" s="95"/>
      <c r="L53" s="139"/>
      <c r="M53" s="95"/>
      <c r="N53" s="139"/>
      <c r="O53" s="95"/>
      <c r="P53" s="95"/>
      <c r="Q53" s="96"/>
      <c r="R53" s="96"/>
    </row>
    <row r="54" spans="1:18" s="12" customFormat="1" ht="18.75" customHeight="1">
      <c r="A54" s="136">
        <v>47</v>
      </c>
      <c r="B54" s="94"/>
      <c r="C54" s="94"/>
      <c r="D54" s="95"/>
      <c r="E54" s="137"/>
      <c r="F54" s="95"/>
      <c r="G54" s="138"/>
      <c r="H54" s="95"/>
      <c r="I54" s="95"/>
      <c r="J54" s="95"/>
      <c r="K54" s="95"/>
      <c r="L54" s="139"/>
      <c r="M54" s="95"/>
      <c r="N54" s="139"/>
      <c r="O54" s="95"/>
      <c r="P54" s="95"/>
      <c r="Q54" s="96"/>
      <c r="R54" s="96"/>
    </row>
    <row r="55" spans="1:18" s="12" customFormat="1" ht="18.75" customHeight="1">
      <c r="A55" s="136">
        <v>48</v>
      </c>
      <c r="B55" s="94"/>
      <c r="C55" s="94"/>
      <c r="D55" s="95"/>
      <c r="E55" s="137"/>
      <c r="F55" s="95"/>
      <c r="G55" s="138"/>
      <c r="H55" s="95"/>
      <c r="I55" s="95"/>
      <c r="J55" s="95"/>
      <c r="K55" s="95"/>
      <c r="L55" s="139"/>
      <c r="M55" s="95"/>
      <c r="N55" s="139"/>
      <c r="O55" s="95"/>
      <c r="P55" s="95"/>
      <c r="Q55" s="96"/>
      <c r="R55" s="96"/>
    </row>
    <row r="56" spans="1:18" s="12" customFormat="1" ht="18.75" customHeight="1">
      <c r="A56" s="136">
        <v>49</v>
      </c>
      <c r="B56" s="94"/>
      <c r="C56" s="94"/>
      <c r="D56" s="95"/>
      <c r="E56" s="137"/>
      <c r="F56" s="95"/>
      <c r="G56" s="138"/>
      <c r="H56" s="95"/>
      <c r="I56" s="95"/>
      <c r="J56" s="95"/>
      <c r="K56" s="95"/>
      <c r="L56" s="139"/>
      <c r="M56" s="95"/>
      <c r="N56" s="139"/>
      <c r="O56" s="95"/>
      <c r="P56" s="95"/>
      <c r="Q56" s="96"/>
      <c r="R56" s="96"/>
    </row>
    <row r="57" spans="1:18" s="12" customFormat="1" ht="18.75" customHeight="1">
      <c r="A57" s="136">
        <v>50</v>
      </c>
      <c r="B57" s="94"/>
      <c r="C57" s="94"/>
      <c r="D57" s="95"/>
      <c r="E57" s="137"/>
      <c r="F57" s="95"/>
      <c r="G57" s="138"/>
      <c r="H57" s="95"/>
      <c r="I57" s="95"/>
      <c r="J57" s="95"/>
      <c r="K57" s="95"/>
      <c r="L57" s="139"/>
      <c r="M57" s="95"/>
      <c r="N57" s="139"/>
      <c r="O57" s="95"/>
      <c r="P57" s="95"/>
      <c r="Q57" s="96"/>
      <c r="R57" s="96"/>
    </row>
    <row r="58" spans="1:18" s="12" customFormat="1" ht="18.75" customHeight="1">
      <c r="A58" s="136">
        <v>51</v>
      </c>
      <c r="B58" s="94"/>
      <c r="C58" s="94"/>
      <c r="D58" s="95"/>
      <c r="E58" s="137"/>
      <c r="F58" s="95"/>
      <c r="G58" s="138"/>
      <c r="H58" s="95"/>
      <c r="I58" s="95"/>
      <c r="J58" s="95"/>
      <c r="K58" s="95"/>
      <c r="L58" s="139"/>
      <c r="M58" s="95"/>
      <c r="N58" s="139"/>
      <c r="O58" s="95"/>
      <c r="P58" s="95"/>
      <c r="Q58" s="96"/>
      <c r="R58" s="96"/>
    </row>
    <row r="59" spans="1:18" s="12" customFormat="1" ht="18.75" customHeight="1">
      <c r="A59" s="136">
        <v>52</v>
      </c>
      <c r="B59" s="94"/>
      <c r="C59" s="94"/>
      <c r="D59" s="95"/>
      <c r="E59" s="137"/>
      <c r="F59" s="95"/>
      <c r="G59" s="138"/>
      <c r="H59" s="95"/>
      <c r="I59" s="95"/>
      <c r="J59" s="95"/>
      <c r="K59" s="95"/>
      <c r="L59" s="139"/>
      <c r="M59" s="95"/>
      <c r="N59" s="139"/>
      <c r="O59" s="95"/>
      <c r="P59" s="95"/>
      <c r="Q59" s="96"/>
      <c r="R59" s="96"/>
    </row>
    <row r="60" spans="1:18" s="12" customFormat="1" ht="18.75" customHeight="1">
      <c r="A60" s="136">
        <v>53</v>
      </c>
      <c r="B60" s="94"/>
      <c r="C60" s="94"/>
      <c r="D60" s="95"/>
      <c r="E60" s="137"/>
      <c r="F60" s="95"/>
      <c r="G60" s="138"/>
      <c r="H60" s="95"/>
      <c r="I60" s="95"/>
      <c r="J60" s="95"/>
      <c r="K60" s="95"/>
      <c r="L60" s="139"/>
      <c r="M60" s="95"/>
      <c r="N60" s="139"/>
      <c r="O60" s="95"/>
      <c r="P60" s="95"/>
      <c r="Q60" s="96"/>
      <c r="R60" s="96"/>
    </row>
    <row r="61" spans="1:18" s="12" customFormat="1" ht="18.75" customHeight="1">
      <c r="A61" s="136">
        <v>54</v>
      </c>
      <c r="B61" s="94"/>
      <c r="C61" s="94"/>
      <c r="D61" s="95"/>
      <c r="E61" s="137"/>
      <c r="F61" s="95"/>
      <c r="G61" s="138"/>
      <c r="H61" s="95"/>
      <c r="I61" s="95"/>
      <c r="J61" s="95"/>
      <c r="K61" s="95"/>
      <c r="L61" s="139"/>
      <c r="M61" s="95"/>
      <c r="N61" s="139"/>
      <c r="O61" s="95"/>
      <c r="P61" s="95"/>
      <c r="Q61" s="96"/>
      <c r="R61" s="96"/>
    </row>
    <row r="62" spans="1:18" s="12" customFormat="1" ht="18.75" customHeight="1">
      <c r="A62" s="136">
        <v>55</v>
      </c>
      <c r="B62" s="94"/>
      <c r="C62" s="94"/>
      <c r="D62" s="95"/>
      <c r="E62" s="137"/>
      <c r="F62" s="95"/>
      <c r="G62" s="138"/>
      <c r="H62" s="95"/>
      <c r="I62" s="95"/>
      <c r="J62" s="95"/>
      <c r="K62" s="95"/>
      <c r="L62" s="139"/>
      <c r="M62" s="95"/>
      <c r="N62" s="139"/>
      <c r="O62" s="95"/>
      <c r="P62" s="95"/>
      <c r="Q62" s="96"/>
      <c r="R62" s="96"/>
    </row>
    <row r="63" spans="1:18" s="12" customFormat="1" ht="18.75" customHeight="1">
      <c r="A63" s="136">
        <v>56</v>
      </c>
      <c r="B63" s="94"/>
      <c r="C63" s="94"/>
      <c r="D63" s="95"/>
      <c r="E63" s="137"/>
      <c r="F63" s="95"/>
      <c r="G63" s="138"/>
      <c r="H63" s="95"/>
      <c r="I63" s="95"/>
      <c r="J63" s="95"/>
      <c r="K63" s="95"/>
      <c r="L63" s="139"/>
      <c r="M63" s="95"/>
      <c r="N63" s="139"/>
      <c r="O63" s="95"/>
      <c r="P63" s="95"/>
      <c r="Q63" s="96"/>
      <c r="R63" s="96"/>
    </row>
    <row r="64" spans="1:18" s="12" customFormat="1" ht="18.75" customHeight="1">
      <c r="A64" s="136">
        <v>57</v>
      </c>
      <c r="B64" s="94"/>
      <c r="C64" s="94"/>
      <c r="D64" s="95"/>
      <c r="E64" s="137"/>
      <c r="F64" s="95"/>
      <c r="G64" s="138"/>
      <c r="H64" s="95"/>
      <c r="I64" s="95"/>
      <c r="J64" s="95"/>
      <c r="K64" s="95"/>
      <c r="L64" s="139"/>
      <c r="M64" s="95"/>
      <c r="N64" s="139"/>
      <c r="O64" s="95"/>
      <c r="P64" s="95"/>
      <c r="Q64" s="96"/>
      <c r="R64" s="96"/>
    </row>
    <row r="65" spans="1:18" s="12" customFormat="1" ht="18.75" customHeight="1">
      <c r="A65" s="136">
        <v>58</v>
      </c>
      <c r="B65" s="94"/>
      <c r="C65" s="94"/>
      <c r="D65" s="95"/>
      <c r="E65" s="137"/>
      <c r="F65" s="95"/>
      <c r="G65" s="138"/>
      <c r="H65" s="95"/>
      <c r="I65" s="95"/>
      <c r="J65" s="95"/>
      <c r="K65" s="95"/>
      <c r="L65" s="139"/>
      <c r="M65" s="95"/>
      <c r="N65" s="139"/>
      <c r="O65" s="95"/>
      <c r="P65" s="95"/>
      <c r="Q65" s="96"/>
      <c r="R65" s="96"/>
    </row>
    <row r="66" spans="1:18" s="12" customFormat="1" ht="18.75" customHeight="1">
      <c r="A66" s="136">
        <v>59</v>
      </c>
      <c r="B66" s="94"/>
      <c r="C66" s="94"/>
      <c r="D66" s="95"/>
      <c r="E66" s="137"/>
      <c r="F66" s="95"/>
      <c r="G66" s="138"/>
      <c r="H66" s="95"/>
      <c r="I66" s="95"/>
      <c r="J66" s="95"/>
      <c r="K66" s="95"/>
      <c r="L66" s="139"/>
      <c r="M66" s="95"/>
      <c r="N66" s="139"/>
      <c r="O66" s="95"/>
      <c r="P66" s="95"/>
      <c r="Q66" s="96"/>
      <c r="R66" s="96"/>
    </row>
    <row r="67" spans="1:18" s="12" customFormat="1" ht="18.75" customHeight="1">
      <c r="A67" s="136">
        <v>60</v>
      </c>
      <c r="B67" s="94"/>
      <c r="C67" s="94"/>
      <c r="D67" s="95"/>
      <c r="E67" s="137"/>
      <c r="F67" s="95"/>
      <c r="G67" s="138"/>
      <c r="H67" s="95"/>
      <c r="I67" s="95"/>
      <c r="J67" s="95"/>
      <c r="K67" s="95"/>
      <c r="L67" s="139"/>
      <c r="M67" s="95"/>
      <c r="N67" s="139"/>
      <c r="O67" s="95"/>
      <c r="P67" s="95"/>
      <c r="Q67" s="96"/>
      <c r="R67" s="96"/>
    </row>
    <row r="68" spans="1:18" s="12" customFormat="1" ht="18.75" customHeight="1">
      <c r="A68" s="136">
        <v>61</v>
      </c>
      <c r="B68" s="94"/>
      <c r="C68" s="94"/>
      <c r="D68" s="95"/>
      <c r="E68" s="137"/>
      <c r="F68" s="95"/>
      <c r="G68" s="138"/>
      <c r="H68" s="95"/>
      <c r="I68" s="95"/>
      <c r="J68" s="95"/>
      <c r="K68" s="95"/>
      <c r="L68" s="139"/>
      <c r="M68" s="95"/>
      <c r="N68" s="139"/>
      <c r="O68" s="95"/>
      <c r="P68" s="95"/>
      <c r="Q68" s="96"/>
      <c r="R68" s="96"/>
    </row>
    <row r="69" spans="1:18" s="12" customFormat="1" ht="18.75" customHeight="1">
      <c r="A69" s="136">
        <v>62</v>
      </c>
      <c r="B69" s="94"/>
      <c r="C69" s="94"/>
      <c r="D69" s="95"/>
      <c r="E69" s="137"/>
      <c r="F69" s="95"/>
      <c r="G69" s="138"/>
      <c r="H69" s="95"/>
      <c r="I69" s="95"/>
      <c r="J69" s="95"/>
      <c r="K69" s="95"/>
      <c r="L69" s="139"/>
      <c r="M69" s="95"/>
      <c r="N69" s="139"/>
      <c r="O69" s="95"/>
      <c r="P69" s="95"/>
      <c r="Q69" s="96"/>
      <c r="R69" s="96"/>
    </row>
    <row r="70" spans="1:18" s="12" customFormat="1" ht="18.75" customHeight="1">
      <c r="A70" s="136">
        <v>63</v>
      </c>
      <c r="B70" s="94"/>
      <c r="C70" s="94"/>
      <c r="D70" s="95"/>
      <c r="E70" s="137"/>
      <c r="F70" s="95"/>
      <c r="G70" s="138"/>
      <c r="H70" s="95"/>
      <c r="I70" s="95"/>
      <c r="J70" s="95"/>
      <c r="K70" s="95"/>
      <c r="L70" s="139"/>
      <c r="M70" s="95"/>
      <c r="N70" s="139"/>
      <c r="O70" s="95"/>
      <c r="P70" s="95"/>
      <c r="Q70" s="96"/>
      <c r="R70" s="96"/>
    </row>
    <row r="71" spans="1:18" s="12" customFormat="1" ht="18.75" customHeight="1">
      <c r="A71" s="136">
        <v>64</v>
      </c>
      <c r="B71" s="94"/>
      <c r="C71" s="94"/>
      <c r="D71" s="95"/>
      <c r="E71" s="137"/>
      <c r="F71" s="95"/>
      <c r="G71" s="138"/>
      <c r="H71" s="95"/>
      <c r="I71" s="95"/>
      <c r="J71" s="95"/>
      <c r="K71" s="95"/>
      <c r="L71" s="139"/>
      <c r="M71" s="95"/>
      <c r="N71" s="139"/>
      <c r="O71" s="95"/>
      <c r="P71" s="95"/>
      <c r="Q71" s="96"/>
      <c r="R71" s="96"/>
    </row>
    <row r="72" spans="1:18" s="12" customFormat="1" ht="18.75" customHeight="1">
      <c r="A72" s="136">
        <v>65</v>
      </c>
      <c r="B72" s="94"/>
      <c r="C72" s="94"/>
      <c r="D72" s="95"/>
      <c r="E72" s="137"/>
      <c r="F72" s="95"/>
      <c r="G72" s="138"/>
      <c r="H72" s="95"/>
      <c r="I72" s="95"/>
      <c r="J72" s="95"/>
      <c r="K72" s="95"/>
      <c r="L72" s="139"/>
      <c r="M72" s="95"/>
      <c r="N72" s="139"/>
      <c r="O72" s="95"/>
      <c r="P72" s="95"/>
      <c r="Q72" s="96"/>
      <c r="R72" s="96"/>
    </row>
    <row r="73" spans="1:18" s="12" customFormat="1" ht="18.75" customHeight="1">
      <c r="A73" s="136">
        <v>66</v>
      </c>
      <c r="B73" s="94"/>
      <c r="C73" s="94"/>
      <c r="D73" s="95"/>
      <c r="E73" s="137"/>
      <c r="F73" s="95"/>
      <c r="G73" s="138"/>
      <c r="H73" s="95"/>
      <c r="I73" s="95"/>
      <c r="J73" s="95"/>
      <c r="K73" s="95"/>
      <c r="L73" s="139"/>
      <c r="M73" s="95"/>
      <c r="N73" s="139"/>
      <c r="O73" s="95"/>
      <c r="P73" s="95"/>
      <c r="Q73" s="96"/>
      <c r="R73" s="96"/>
    </row>
    <row r="74" spans="1:18" s="12" customFormat="1" ht="18.75" customHeight="1">
      <c r="A74" s="136">
        <v>67</v>
      </c>
      <c r="B74" s="94"/>
      <c r="C74" s="94"/>
      <c r="D74" s="95"/>
      <c r="E74" s="137"/>
      <c r="F74" s="95"/>
      <c r="G74" s="138"/>
      <c r="H74" s="95"/>
      <c r="I74" s="95"/>
      <c r="J74" s="95"/>
      <c r="K74" s="95"/>
      <c r="L74" s="139"/>
      <c r="M74" s="95"/>
      <c r="N74" s="139"/>
      <c r="O74" s="95"/>
      <c r="P74" s="95"/>
      <c r="Q74" s="96"/>
      <c r="R74" s="96"/>
    </row>
    <row r="75" spans="1:18" s="12" customFormat="1" ht="18.75" customHeight="1">
      <c r="A75" s="136">
        <v>68</v>
      </c>
      <c r="B75" s="94"/>
      <c r="C75" s="94"/>
      <c r="D75" s="95"/>
      <c r="E75" s="137"/>
      <c r="F75" s="95"/>
      <c r="G75" s="138"/>
      <c r="H75" s="95"/>
      <c r="I75" s="95"/>
      <c r="J75" s="95"/>
      <c r="K75" s="95"/>
      <c r="L75" s="139"/>
      <c r="M75" s="95"/>
      <c r="N75" s="139"/>
      <c r="O75" s="95"/>
      <c r="P75" s="95"/>
      <c r="Q75" s="96"/>
      <c r="R75" s="96"/>
    </row>
    <row r="76" spans="1:18" s="12" customFormat="1" ht="18.75" customHeight="1">
      <c r="A76" s="136">
        <v>69</v>
      </c>
      <c r="B76" s="94"/>
      <c r="C76" s="94"/>
      <c r="D76" s="95"/>
      <c r="E76" s="137"/>
      <c r="F76" s="95"/>
      <c r="G76" s="138"/>
      <c r="H76" s="95"/>
      <c r="I76" s="95"/>
      <c r="J76" s="95"/>
      <c r="K76" s="95"/>
      <c r="L76" s="139"/>
      <c r="M76" s="95"/>
      <c r="N76" s="139"/>
      <c r="O76" s="95"/>
      <c r="P76" s="95"/>
      <c r="Q76" s="96"/>
      <c r="R76" s="96"/>
    </row>
    <row r="77" spans="1:18" s="12" customFormat="1" ht="18.75" customHeight="1">
      <c r="A77" s="136">
        <v>70</v>
      </c>
      <c r="B77" s="94"/>
      <c r="C77" s="94"/>
      <c r="D77" s="95"/>
      <c r="E77" s="137"/>
      <c r="F77" s="95"/>
      <c r="G77" s="138"/>
      <c r="H77" s="95"/>
      <c r="I77" s="95"/>
      <c r="J77" s="95"/>
      <c r="K77" s="95"/>
      <c r="L77" s="139"/>
      <c r="M77" s="95"/>
      <c r="N77" s="139"/>
      <c r="O77" s="95"/>
      <c r="P77" s="95"/>
      <c r="Q77" s="96"/>
      <c r="R77" s="96"/>
    </row>
    <row r="78" spans="1:18" s="12" customFormat="1" ht="18.75" customHeight="1">
      <c r="A78" s="136">
        <v>71</v>
      </c>
      <c r="B78" s="94"/>
      <c r="C78" s="94"/>
      <c r="D78" s="95"/>
      <c r="E78" s="137"/>
      <c r="F78" s="95"/>
      <c r="G78" s="138"/>
      <c r="H78" s="95"/>
      <c r="I78" s="95"/>
      <c r="J78" s="95"/>
      <c r="K78" s="95"/>
      <c r="L78" s="139"/>
      <c r="M78" s="95"/>
      <c r="N78" s="139"/>
      <c r="O78" s="95"/>
      <c r="P78" s="95"/>
      <c r="Q78" s="96"/>
      <c r="R78" s="96"/>
    </row>
    <row r="79" spans="1:18" s="12" customFormat="1" ht="18.75" customHeight="1">
      <c r="A79" s="136">
        <v>72</v>
      </c>
      <c r="B79" s="94"/>
      <c r="C79" s="94"/>
      <c r="D79" s="95"/>
      <c r="E79" s="137"/>
      <c r="F79" s="95"/>
      <c r="G79" s="138"/>
      <c r="H79" s="95"/>
      <c r="I79" s="95"/>
      <c r="J79" s="95"/>
      <c r="K79" s="95"/>
      <c r="L79" s="139"/>
      <c r="M79" s="95"/>
      <c r="N79" s="139"/>
      <c r="O79" s="95"/>
      <c r="P79" s="95"/>
      <c r="Q79" s="96"/>
      <c r="R79" s="96"/>
    </row>
    <row r="80" spans="1:18" s="12" customFormat="1" ht="18.75" customHeight="1">
      <c r="A80" s="136">
        <v>73</v>
      </c>
      <c r="B80" s="94"/>
      <c r="C80" s="94"/>
      <c r="D80" s="95"/>
      <c r="E80" s="137"/>
      <c r="F80" s="95"/>
      <c r="G80" s="138"/>
      <c r="H80" s="95"/>
      <c r="I80" s="95"/>
      <c r="J80" s="95"/>
      <c r="K80" s="95"/>
      <c r="L80" s="139"/>
      <c r="M80" s="95"/>
      <c r="N80" s="139"/>
      <c r="O80" s="95"/>
      <c r="P80" s="95"/>
      <c r="Q80" s="96"/>
      <c r="R80" s="96"/>
    </row>
    <row r="81" spans="1:18" s="12" customFormat="1" ht="18.75" customHeight="1">
      <c r="A81" s="136">
        <v>74</v>
      </c>
      <c r="B81" s="94"/>
      <c r="C81" s="94"/>
      <c r="D81" s="95"/>
      <c r="E81" s="137"/>
      <c r="F81" s="95"/>
      <c r="G81" s="138"/>
      <c r="H81" s="95"/>
      <c r="I81" s="95"/>
      <c r="J81" s="95"/>
      <c r="K81" s="95"/>
      <c r="L81" s="139"/>
      <c r="M81" s="95"/>
      <c r="N81" s="139"/>
      <c r="O81" s="95"/>
      <c r="P81" s="95"/>
      <c r="Q81" s="96"/>
      <c r="R81" s="96"/>
    </row>
    <row r="82" spans="1:18" s="12" customFormat="1" ht="18.75" customHeight="1">
      <c r="A82" s="136">
        <v>75</v>
      </c>
      <c r="B82" s="94"/>
      <c r="C82" s="94"/>
      <c r="D82" s="95"/>
      <c r="E82" s="137"/>
      <c r="F82" s="95"/>
      <c r="G82" s="138"/>
      <c r="H82" s="95"/>
      <c r="I82" s="95"/>
      <c r="J82" s="95"/>
      <c r="K82" s="95"/>
      <c r="L82" s="139"/>
      <c r="M82" s="95"/>
      <c r="N82" s="139"/>
      <c r="O82" s="95"/>
      <c r="P82" s="95"/>
      <c r="Q82" s="96"/>
      <c r="R82" s="96"/>
    </row>
    <row r="83" spans="1:18" s="12" customFormat="1" ht="18.75" customHeight="1">
      <c r="A83" s="136">
        <v>76</v>
      </c>
      <c r="B83" s="94"/>
      <c r="C83" s="94"/>
      <c r="D83" s="95"/>
      <c r="E83" s="137"/>
      <c r="F83" s="95"/>
      <c r="G83" s="138"/>
      <c r="H83" s="95"/>
      <c r="I83" s="95"/>
      <c r="J83" s="95"/>
      <c r="K83" s="95"/>
      <c r="L83" s="139"/>
      <c r="M83" s="95"/>
      <c r="N83" s="139"/>
      <c r="O83" s="95"/>
      <c r="P83" s="95"/>
      <c r="Q83" s="96"/>
      <c r="R83" s="96"/>
    </row>
    <row r="84" spans="1:18" s="12" customFormat="1" ht="18.75" customHeight="1">
      <c r="A84" s="136">
        <v>77</v>
      </c>
      <c r="B84" s="94"/>
      <c r="C84" s="94"/>
      <c r="D84" s="95"/>
      <c r="E84" s="137"/>
      <c r="F84" s="95"/>
      <c r="G84" s="138"/>
      <c r="H84" s="95"/>
      <c r="I84" s="95"/>
      <c r="J84" s="95"/>
      <c r="K84" s="95"/>
      <c r="L84" s="139"/>
      <c r="M84" s="95"/>
      <c r="N84" s="139"/>
      <c r="O84" s="95"/>
      <c r="P84" s="95"/>
      <c r="Q84" s="96"/>
      <c r="R84" s="96"/>
    </row>
    <row r="85" spans="1:18" s="12" customFormat="1" ht="18.75" customHeight="1">
      <c r="A85" s="136">
        <v>78</v>
      </c>
      <c r="B85" s="94"/>
      <c r="C85" s="94"/>
      <c r="D85" s="95"/>
      <c r="E85" s="137"/>
      <c r="F85" s="95"/>
      <c r="G85" s="138"/>
      <c r="H85" s="95"/>
      <c r="I85" s="95"/>
      <c r="J85" s="95"/>
      <c r="K85" s="95"/>
      <c r="L85" s="139"/>
      <c r="M85" s="95"/>
      <c r="N85" s="139"/>
      <c r="O85" s="95"/>
      <c r="P85" s="95"/>
      <c r="Q85" s="96"/>
      <c r="R85" s="96"/>
    </row>
    <row r="86" spans="1:18" s="12" customFormat="1" ht="18.75" customHeight="1">
      <c r="A86" s="136">
        <v>79</v>
      </c>
      <c r="B86" s="94"/>
      <c r="C86" s="94"/>
      <c r="D86" s="95"/>
      <c r="E86" s="137"/>
      <c r="F86" s="95"/>
      <c r="G86" s="138"/>
      <c r="H86" s="95"/>
      <c r="I86" s="95"/>
      <c r="J86" s="95"/>
      <c r="K86" s="95"/>
      <c r="L86" s="139"/>
      <c r="M86" s="95"/>
      <c r="N86" s="139"/>
      <c r="O86" s="95"/>
      <c r="P86" s="95"/>
      <c r="Q86" s="96"/>
      <c r="R86" s="96"/>
    </row>
    <row r="87" spans="1:18" s="12" customFormat="1" ht="18.75" customHeight="1">
      <c r="A87" s="136">
        <v>80</v>
      </c>
      <c r="B87" s="94"/>
      <c r="C87" s="94"/>
      <c r="D87" s="95"/>
      <c r="E87" s="137"/>
      <c r="F87" s="95"/>
      <c r="G87" s="138"/>
      <c r="H87" s="95"/>
      <c r="I87" s="95"/>
      <c r="J87" s="95"/>
      <c r="K87" s="95"/>
      <c r="L87" s="139"/>
      <c r="M87" s="95"/>
      <c r="N87" s="139"/>
      <c r="O87" s="95"/>
      <c r="P87" s="95"/>
      <c r="Q87" s="96"/>
      <c r="R87" s="96"/>
    </row>
    <row r="88" spans="1:18" s="12" customFormat="1" ht="18.75" customHeight="1">
      <c r="A88" s="136">
        <v>81</v>
      </c>
      <c r="B88" s="94"/>
      <c r="C88" s="94"/>
      <c r="D88" s="95"/>
      <c r="E88" s="137"/>
      <c r="F88" s="95"/>
      <c r="G88" s="138"/>
      <c r="H88" s="95"/>
      <c r="I88" s="95"/>
      <c r="J88" s="95"/>
      <c r="K88" s="95"/>
      <c r="L88" s="139"/>
      <c r="M88" s="95"/>
      <c r="N88" s="139"/>
      <c r="O88" s="95"/>
      <c r="P88" s="95"/>
      <c r="Q88" s="96"/>
      <c r="R88" s="96"/>
    </row>
    <row r="89" spans="1:18" s="12" customFormat="1" ht="18.75" customHeight="1">
      <c r="A89" s="136">
        <v>82</v>
      </c>
      <c r="B89" s="94"/>
      <c r="C89" s="94"/>
      <c r="D89" s="95"/>
      <c r="E89" s="137"/>
      <c r="F89" s="95"/>
      <c r="G89" s="138"/>
      <c r="H89" s="95"/>
      <c r="I89" s="95"/>
      <c r="J89" s="95"/>
      <c r="K89" s="95"/>
      <c r="L89" s="139"/>
      <c r="M89" s="95"/>
      <c r="N89" s="139"/>
      <c r="O89" s="95"/>
      <c r="P89" s="95"/>
      <c r="Q89" s="96"/>
      <c r="R89" s="96"/>
    </row>
    <row r="90" spans="1:18" s="12" customFormat="1" ht="18.75" customHeight="1">
      <c r="A90" s="136">
        <v>83</v>
      </c>
      <c r="B90" s="94"/>
      <c r="C90" s="94"/>
      <c r="D90" s="95"/>
      <c r="E90" s="137"/>
      <c r="F90" s="95"/>
      <c r="G90" s="138"/>
      <c r="H90" s="95"/>
      <c r="I90" s="95"/>
      <c r="J90" s="95"/>
      <c r="K90" s="95"/>
      <c r="L90" s="139"/>
      <c r="M90" s="95"/>
      <c r="N90" s="139"/>
      <c r="O90" s="95"/>
      <c r="P90" s="95"/>
      <c r="Q90" s="96"/>
      <c r="R90" s="96"/>
    </row>
    <row r="91" spans="1:18" s="12" customFormat="1" ht="18.75" customHeight="1">
      <c r="A91" s="136">
        <v>84</v>
      </c>
      <c r="B91" s="94"/>
      <c r="C91" s="94"/>
      <c r="D91" s="95"/>
      <c r="E91" s="137"/>
      <c r="F91" s="95"/>
      <c r="G91" s="138"/>
      <c r="H91" s="95"/>
      <c r="I91" s="95"/>
      <c r="J91" s="95"/>
      <c r="K91" s="95"/>
      <c r="L91" s="139"/>
      <c r="M91" s="95"/>
      <c r="N91" s="139"/>
      <c r="O91" s="95"/>
      <c r="P91" s="95"/>
      <c r="Q91" s="96"/>
      <c r="R91" s="96"/>
    </row>
    <row r="92" spans="1:18" s="12" customFormat="1" ht="18.75" customHeight="1">
      <c r="A92" s="136">
        <v>85</v>
      </c>
      <c r="B92" s="94"/>
      <c r="C92" s="94"/>
      <c r="D92" s="95"/>
      <c r="E92" s="137"/>
      <c r="F92" s="95"/>
      <c r="G92" s="138"/>
      <c r="H92" s="95"/>
      <c r="I92" s="95"/>
      <c r="J92" s="95"/>
      <c r="K92" s="95"/>
      <c r="L92" s="139"/>
      <c r="M92" s="95"/>
      <c r="N92" s="139"/>
      <c r="O92" s="95"/>
      <c r="P92" s="95"/>
      <c r="Q92" s="96"/>
      <c r="R92" s="96"/>
    </row>
    <row r="93" spans="1:18" s="12" customFormat="1" ht="18.75" customHeight="1">
      <c r="A93" s="136">
        <v>86</v>
      </c>
      <c r="B93" s="94"/>
      <c r="C93" s="94"/>
      <c r="D93" s="95"/>
      <c r="E93" s="137"/>
      <c r="F93" s="95"/>
      <c r="G93" s="138"/>
      <c r="H93" s="95"/>
      <c r="I93" s="95"/>
      <c r="J93" s="95"/>
      <c r="K93" s="95"/>
      <c r="L93" s="139"/>
      <c r="M93" s="95"/>
      <c r="N93" s="139"/>
      <c r="O93" s="95"/>
      <c r="P93" s="95"/>
      <c r="Q93" s="96"/>
      <c r="R93" s="96"/>
    </row>
    <row r="94" spans="1:18" s="12" customFormat="1" ht="18.75" customHeight="1">
      <c r="A94" s="136">
        <v>87</v>
      </c>
      <c r="B94" s="94"/>
      <c r="C94" s="94"/>
      <c r="D94" s="95"/>
      <c r="E94" s="137"/>
      <c r="F94" s="95"/>
      <c r="G94" s="138"/>
      <c r="H94" s="95"/>
      <c r="I94" s="95"/>
      <c r="J94" s="95"/>
      <c r="K94" s="95"/>
      <c r="L94" s="139"/>
      <c r="M94" s="95"/>
      <c r="N94" s="139"/>
      <c r="O94" s="95"/>
      <c r="P94" s="95"/>
      <c r="Q94" s="96"/>
      <c r="R94" s="96"/>
    </row>
    <row r="95" spans="1:18" s="12" customFormat="1" ht="18.75" customHeight="1">
      <c r="A95" s="136">
        <v>88</v>
      </c>
      <c r="B95" s="94"/>
      <c r="C95" s="94"/>
      <c r="D95" s="95"/>
      <c r="E95" s="137"/>
      <c r="F95" s="95"/>
      <c r="G95" s="138"/>
      <c r="H95" s="95"/>
      <c r="I95" s="95"/>
      <c r="J95" s="95"/>
      <c r="K95" s="95"/>
      <c r="L95" s="139"/>
      <c r="M95" s="95"/>
      <c r="N95" s="139"/>
      <c r="O95" s="95"/>
      <c r="P95" s="95"/>
      <c r="Q95" s="96"/>
      <c r="R95" s="96"/>
    </row>
    <row r="96" spans="1:18" s="12" customFormat="1" ht="18.75" customHeight="1">
      <c r="A96" s="136">
        <v>89</v>
      </c>
      <c r="B96" s="94"/>
      <c r="C96" s="94"/>
      <c r="D96" s="95"/>
      <c r="E96" s="137"/>
      <c r="F96" s="95"/>
      <c r="G96" s="138"/>
      <c r="H96" s="95"/>
      <c r="I96" s="95"/>
      <c r="J96" s="95"/>
      <c r="K96" s="95"/>
      <c r="L96" s="139"/>
      <c r="M96" s="95"/>
      <c r="N96" s="139"/>
      <c r="O96" s="95"/>
      <c r="P96" s="95"/>
      <c r="Q96" s="96"/>
      <c r="R96" s="96"/>
    </row>
    <row r="97" spans="1:18" s="12" customFormat="1" ht="18.75" customHeight="1">
      <c r="A97" s="136">
        <v>90</v>
      </c>
      <c r="B97" s="94"/>
      <c r="C97" s="94"/>
      <c r="D97" s="95"/>
      <c r="E97" s="137"/>
      <c r="F97" s="95"/>
      <c r="G97" s="138"/>
      <c r="H97" s="95"/>
      <c r="I97" s="95"/>
      <c r="J97" s="95"/>
      <c r="K97" s="95"/>
      <c r="L97" s="139"/>
      <c r="M97" s="95"/>
      <c r="N97" s="139"/>
      <c r="O97" s="95"/>
      <c r="P97" s="95"/>
      <c r="Q97" s="96"/>
      <c r="R97" s="96"/>
    </row>
    <row r="98" spans="1:18" s="12" customFormat="1" ht="18.75" customHeight="1">
      <c r="A98" s="136">
        <v>91</v>
      </c>
      <c r="B98" s="94"/>
      <c r="C98" s="94"/>
      <c r="D98" s="95"/>
      <c r="E98" s="137"/>
      <c r="F98" s="95"/>
      <c r="G98" s="138"/>
      <c r="H98" s="95"/>
      <c r="I98" s="95"/>
      <c r="J98" s="95"/>
      <c r="K98" s="95"/>
      <c r="L98" s="139"/>
      <c r="M98" s="95"/>
      <c r="N98" s="139"/>
      <c r="O98" s="95"/>
      <c r="P98" s="95"/>
      <c r="Q98" s="96"/>
      <c r="R98" s="96"/>
    </row>
    <row r="99" spans="1:18" s="12" customFormat="1" ht="18.75" customHeight="1">
      <c r="A99" s="136">
        <v>92</v>
      </c>
      <c r="B99" s="94"/>
      <c r="C99" s="94"/>
      <c r="D99" s="95"/>
      <c r="E99" s="137"/>
      <c r="F99" s="95"/>
      <c r="G99" s="138"/>
      <c r="H99" s="95"/>
      <c r="I99" s="95"/>
      <c r="J99" s="95"/>
      <c r="K99" s="95"/>
      <c r="L99" s="139"/>
      <c r="M99" s="95"/>
      <c r="N99" s="139"/>
      <c r="O99" s="95"/>
      <c r="P99" s="95"/>
      <c r="Q99" s="96"/>
      <c r="R99" s="96"/>
    </row>
    <row r="100" spans="1:18" s="12" customFormat="1" ht="18.75" customHeight="1">
      <c r="A100" s="136">
        <v>93</v>
      </c>
      <c r="B100" s="94"/>
      <c r="C100" s="94"/>
      <c r="D100" s="95"/>
      <c r="E100" s="137"/>
      <c r="F100" s="95"/>
      <c r="G100" s="138"/>
      <c r="H100" s="95"/>
      <c r="I100" s="95"/>
      <c r="J100" s="95"/>
      <c r="K100" s="95"/>
      <c r="L100" s="139"/>
      <c r="M100" s="95"/>
      <c r="N100" s="139"/>
      <c r="O100" s="95"/>
      <c r="P100" s="95"/>
      <c r="Q100" s="96"/>
      <c r="R100" s="96"/>
    </row>
    <row r="101" spans="1:18" s="12" customFormat="1" ht="18.75" customHeight="1">
      <c r="A101" s="136">
        <v>94</v>
      </c>
      <c r="B101" s="94"/>
      <c r="C101" s="94"/>
      <c r="D101" s="95"/>
      <c r="E101" s="137"/>
      <c r="F101" s="95"/>
      <c r="G101" s="138"/>
      <c r="H101" s="95"/>
      <c r="I101" s="95"/>
      <c r="J101" s="95"/>
      <c r="K101" s="95"/>
      <c r="L101" s="139"/>
      <c r="M101" s="95"/>
      <c r="N101" s="139"/>
      <c r="O101" s="95"/>
      <c r="P101" s="95"/>
      <c r="Q101" s="96"/>
      <c r="R101" s="96"/>
    </row>
    <row r="102" spans="1:18" s="12" customFormat="1" ht="18.75" customHeight="1">
      <c r="A102" s="136">
        <v>95</v>
      </c>
      <c r="B102" s="94"/>
      <c r="C102" s="94"/>
      <c r="D102" s="95"/>
      <c r="E102" s="137"/>
      <c r="F102" s="95"/>
      <c r="G102" s="138"/>
      <c r="H102" s="95"/>
      <c r="I102" s="95"/>
      <c r="J102" s="95"/>
      <c r="K102" s="95"/>
      <c r="L102" s="139"/>
      <c r="M102" s="95"/>
      <c r="N102" s="139"/>
      <c r="O102" s="95"/>
      <c r="P102" s="95"/>
      <c r="Q102" s="96"/>
      <c r="R102" s="96"/>
    </row>
    <row r="103" spans="1:18" s="12" customFormat="1" ht="18.75" customHeight="1">
      <c r="A103" s="136">
        <v>96</v>
      </c>
      <c r="B103" s="94"/>
      <c r="C103" s="94"/>
      <c r="D103" s="95"/>
      <c r="E103" s="137"/>
      <c r="F103" s="95"/>
      <c r="G103" s="138"/>
      <c r="H103" s="95"/>
      <c r="I103" s="95"/>
      <c r="J103" s="95"/>
      <c r="K103" s="95"/>
      <c r="L103" s="139"/>
      <c r="M103" s="95"/>
      <c r="N103" s="139"/>
      <c r="O103" s="95"/>
      <c r="P103" s="95"/>
      <c r="Q103" s="96"/>
      <c r="R103" s="96"/>
    </row>
    <row r="104" spans="1:18" s="12" customFormat="1" ht="18.75" customHeight="1">
      <c r="A104" s="136">
        <v>97</v>
      </c>
      <c r="B104" s="94"/>
      <c r="C104" s="94"/>
      <c r="D104" s="95"/>
      <c r="E104" s="137"/>
      <c r="F104" s="95"/>
      <c r="G104" s="138"/>
      <c r="H104" s="95"/>
      <c r="I104" s="95"/>
      <c r="J104" s="95"/>
      <c r="K104" s="95"/>
      <c r="L104" s="139"/>
      <c r="M104" s="95"/>
      <c r="N104" s="139"/>
      <c r="O104" s="95"/>
      <c r="P104" s="95"/>
      <c r="Q104" s="96"/>
      <c r="R104" s="96"/>
    </row>
    <row r="105" spans="1:18" s="12" customFormat="1" ht="18.75" customHeight="1">
      <c r="A105" s="136">
        <v>98</v>
      </c>
      <c r="B105" s="94"/>
      <c r="C105" s="94"/>
      <c r="D105" s="95"/>
      <c r="E105" s="137"/>
      <c r="F105" s="95"/>
      <c r="G105" s="138"/>
      <c r="H105" s="95"/>
      <c r="I105" s="95"/>
      <c r="J105" s="95"/>
      <c r="K105" s="95"/>
      <c r="L105" s="139"/>
      <c r="M105" s="95"/>
      <c r="N105" s="139"/>
      <c r="O105" s="95"/>
      <c r="P105" s="95"/>
      <c r="Q105" s="96"/>
      <c r="R105" s="96"/>
    </row>
    <row r="106" spans="1:18" s="12" customFormat="1" ht="18.75" customHeight="1">
      <c r="A106" s="136">
        <v>99</v>
      </c>
      <c r="B106" s="94"/>
      <c r="C106" s="94"/>
      <c r="D106" s="95"/>
      <c r="E106" s="137"/>
      <c r="F106" s="95"/>
      <c r="G106" s="138"/>
      <c r="H106" s="95"/>
      <c r="I106" s="95"/>
      <c r="J106" s="95"/>
      <c r="K106" s="95"/>
      <c r="L106" s="139"/>
      <c r="M106" s="95"/>
      <c r="N106" s="139"/>
      <c r="O106" s="95"/>
      <c r="P106" s="95"/>
      <c r="Q106" s="96"/>
      <c r="R106" s="96"/>
    </row>
    <row r="107" spans="1:18" s="12" customFormat="1" ht="18.75" customHeight="1">
      <c r="A107" s="136">
        <v>100</v>
      </c>
      <c r="B107" s="94"/>
      <c r="C107" s="94"/>
      <c r="D107" s="95"/>
      <c r="E107" s="137"/>
      <c r="F107" s="95"/>
      <c r="G107" s="138"/>
      <c r="H107" s="95"/>
      <c r="I107" s="95"/>
      <c r="J107" s="95"/>
      <c r="K107" s="95"/>
      <c r="L107" s="139"/>
      <c r="M107" s="95"/>
      <c r="N107" s="139"/>
      <c r="O107" s="95"/>
      <c r="P107" s="95"/>
      <c r="Q107" s="96"/>
      <c r="R107" s="96"/>
    </row>
    <row r="108" spans="1:18" s="12" customFormat="1" ht="18.75" customHeight="1">
      <c r="A108" s="136">
        <v>101</v>
      </c>
      <c r="B108" s="94"/>
      <c r="C108" s="94"/>
      <c r="D108" s="95"/>
      <c r="E108" s="137"/>
      <c r="F108" s="95"/>
      <c r="G108" s="138"/>
      <c r="H108" s="95"/>
      <c r="I108" s="95"/>
      <c r="J108" s="95"/>
      <c r="K108" s="95"/>
      <c r="L108" s="139"/>
      <c r="M108" s="95"/>
      <c r="N108" s="139"/>
      <c r="O108" s="95"/>
      <c r="P108" s="95"/>
      <c r="Q108" s="96"/>
      <c r="R108" s="96"/>
    </row>
    <row r="109" spans="1:18" s="12" customFormat="1" ht="18.75" customHeight="1">
      <c r="A109" s="136">
        <v>102</v>
      </c>
      <c r="B109" s="94"/>
      <c r="C109" s="94"/>
      <c r="D109" s="95"/>
      <c r="E109" s="137"/>
      <c r="F109" s="95"/>
      <c r="G109" s="138"/>
      <c r="H109" s="95"/>
      <c r="I109" s="95"/>
      <c r="J109" s="95"/>
      <c r="K109" s="95"/>
      <c r="L109" s="139"/>
      <c r="M109" s="95"/>
      <c r="N109" s="139"/>
      <c r="O109" s="95"/>
      <c r="P109" s="95"/>
      <c r="Q109" s="96"/>
      <c r="R109" s="96"/>
    </row>
    <row r="110" spans="1:18" s="12" customFormat="1" ht="18.75" customHeight="1">
      <c r="A110" s="136">
        <v>103</v>
      </c>
      <c r="B110" s="94"/>
      <c r="C110" s="94"/>
      <c r="D110" s="95"/>
      <c r="E110" s="137"/>
      <c r="F110" s="95"/>
      <c r="G110" s="138"/>
      <c r="H110" s="95"/>
      <c r="I110" s="95"/>
      <c r="J110" s="95"/>
      <c r="K110" s="95"/>
      <c r="L110" s="139"/>
      <c r="M110" s="95"/>
      <c r="N110" s="139"/>
      <c r="O110" s="95"/>
      <c r="P110" s="95"/>
      <c r="Q110" s="96"/>
      <c r="R110" s="96"/>
    </row>
    <row r="111" spans="1:18" s="12" customFormat="1" ht="18.75" customHeight="1">
      <c r="A111" s="136">
        <v>104</v>
      </c>
      <c r="B111" s="94"/>
      <c r="C111" s="94"/>
      <c r="D111" s="95"/>
      <c r="E111" s="137"/>
      <c r="F111" s="95"/>
      <c r="G111" s="138"/>
      <c r="H111" s="95"/>
      <c r="I111" s="95"/>
      <c r="J111" s="95"/>
      <c r="K111" s="95"/>
      <c r="L111" s="139"/>
      <c r="M111" s="95"/>
      <c r="N111" s="139"/>
      <c r="O111" s="95"/>
      <c r="P111" s="95"/>
      <c r="Q111" s="96"/>
      <c r="R111" s="96"/>
    </row>
    <row r="112" spans="1:18" s="12" customFormat="1" ht="18.75" customHeight="1">
      <c r="A112" s="136">
        <v>105</v>
      </c>
      <c r="B112" s="94"/>
      <c r="C112" s="94"/>
      <c r="D112" s="95"/>
      <c r="E112" s="137"/>
      <c r="F112" s="95"/>
      <c r="G112" s="138"/>
      <c r="H112" s="95"/>
      <c r="I112" s="95"/>
      <c r="J112" s="95"/>
      <c r="K112" s="95"/>
      <c r="L112" s="139"/>
      <c r="M112" s="95"/>
      <c r="N112" s="139"/>
      <c r="O112" s="95"/>
      <c r="P112" s="95"/>
      <c r="Q112" s="96"/>
      <c r="R112" s="96"/>
    </row>
    <row r="113" spans="1:18" s="12" customFormat="1" ht="18.75" customHeight="1">
      <c r="A113" s="136">
        <v>106</v>
      </c>
      <c r="B113" s="94"/>
      <c r="C113" s="94"/>
      <c r="D113" s="95"/>
      <c r="E113" s="137"/>
      <c r="F113" s="95"/>
      <c r="G113" s="138"/>
      <c r="H113" s="95"/>
      <c r="I113" s="95"/>
      <c r="J113" s="95"/>
      <c r="K113" s="95"/>
      <c r="L113" s="139"/>
      <c r="M113" s="95"/>
      <c r="N113" s="139"/>
      <c r="O113" s="95"/>
      <c r="P113" s="95"/>
      <c r="Q113" s="96"/>
      <c r="R113" s="96"/>
    </row>
    <row r="114" spans="1:18" s="12" customFormat="1" ht="18.75" customHeight="1">
      <c r="A114" s="136">
        <v>107</v>
      </c>
      <c r="B114" s="94"/>
      <c r="C114" s="94"/>
      <c r="D114" s="95"/>
      <c r="E114" s="137"/>
      <c r="F114" s="95"/>
      <c r="G114" s="138"/>
      <c r="H114" s="95"/>
      <c r="I114" s="95"/>
      <c r="J114" s="95"/>
      <c r="K114" s="95"/>
      <c r="L114" s="139"/>
      <c r="M114" s="95"/>
      <c r="N114" s="139"/>
      <c r="O114" s="95"/>
      <c r="P114" s="95"/>
      <c r="Q114" s="96"/>
      <c r="R114" s="96"/>
    </row>
    <row r="115" spans="1:18" s="12" customFormat="1" ht="18.75" customHeight="1">
      <c r="A115" s="136">
        <v>108</v>
      </c>
      <c r="B115" s="94"/>
      <c r="C115" s="94"/>
      <c r="D115" s="95"/>
      <c r="E115" s="137"/>
      <c r="F115" s="95"/>
      <c r="G115" s="138"/>
      <c r="H115" s="95"/>
      <c r="I115" s="95"/>
      <c r="J115" s="95"/>
      <c r="K115" s="95"/>
      <c r="L115" s="139"/>
      <c r="M115" s="95"/>
      <c r="N115" s="139"/>
      <c r="O115" s="95"/>
      <c r="P115" s="95"/>
      <c r="Q115" s="96"/>
      <c r="R115" s="96"/>
    </row>
    <row r="116" spans="1:18" s="12" customFormat="1" ht="18.75" customHeight="1">
      <c r="A116" s="136">
        <v>109</v>
      </c>
      <c r="B116" s="94"/>
      <c r="C116" s="94"/>
      <c r="D116" s="95"/>
      <c r="E116" s="137"/>
      <c r="F116" s="95"/>
      <c r="G116" s="138"/>
      <c r="H116" s="95"/>
      <c r="I116" s="95"/>
      <c r="J116" s="95"/>
      <c r="K116" s="95"/>
      <c r="L116" s="139"/>
      <c r="M116" s="95"/>
      <c r="N116" s="139"/>
      <c r="O116" s="95"/>
      <c r="P116" s="95"/>
      <c r="Q116" s="96"/>
      <c r="R116" s="96"/>
    </row>
    <row r="117" spans="1:18" s="12" customFormat="1" ht="18.75" customHeight="1">
      <c r="A117" s="136">
        <v>110</v>
      </c>
      <c r="B117" s="94"/>
      <c r="C117" s="94"/>
      <c r="D117" s="95"/>
      <c r="E117" s="137"/>
      <c r="F117" s="95"/>
      <c r="G117" s="138"/>
      <c r="H117" s="95"/>
      <c r="I117" s="95"/>
      <c r="J117" s="95"/>
      <c r="K117" s="95"/>
      <c r="L117" s="139"/>
      <c r="M117" s="95"/>
      <c r="N117" s="139"/>
      <c r="O117" s="95"/>
      <c r="P117" s="95"/>
      <c r="Q117" s="96"/>
      <c r="R117" s="96"/>
    </row>
    <row r="118" spans="1:18" s="12" customFormat="1" ht="18.75" customHeight="1">
      <c r="A118" s="136">
        <v>111</v>
      </c>
      <c r="B118" s="94"/>
      <c r="C118" s="94"/>
      <c r="D118" s="95"/>
      <c r="E118" s="137"/>
      <c r="F118" s="95"/>
      <c r="G118" s="138"/>
      <c r="H118" s="95"/>
      <c r="I118" s="95"/>
      <c r="J118" s="95"/>
      <c r="K118" s="95"/>
      <c r="L118" s="139"/>
      <c r="M118" s="95"/>
      <c r="N118" s="139"/>
      <c r="O118" s="95"/>
      <c r="P118" s="95"/>
      <c r="Q118" s="96"/>
      <c r="R118" s="96"/>
    </row>
    <row r="119" spans="1:18" s="12" customFormat="1" ht="18.75" customHeight="1">
      <c r="A119" s="136">
        <v>112</v>
      </c>
      <c r="B119" s="94"/>
      <c r="C119" s="94"/>
      <c r="D119" s="95"/>
      <c r="E119" s="137"/>
      <c r="F119" s="95"/>
      <c r="G119" s="138"/>
      <c r="H119" s="95"/>
      <c r="I119" s="95"/>
      <c r="J119" s="95"/>
      <c r="K119" s="95"/>
      <c r="L119" s="139"/>
      <c r="M119" s="95"/>
      <c r="N119" s="139"/>
      <c r="O119" s="95"/>
      <c r="P119" s="95"/>
      <c r="Q119" s="96"/>
      <c r="R119" s="96"/>
    </row>
    <row r="120" spans="1:18" s="12" customFormat="1" ht="18.75" customHeight="1">
      <c r="A120" s="136">
        <v>113</v>
      </c>
      <c r="B120" s="94"/>
      <c r="C120" s="94"/>
      <c r="D120" s="95"/>
      <c r="E120" s="137"/>
      <c r="F120" s="95"/>
      <c r="G120" s="138"/>
      <c r="H120" s="95"/>
      <c r="I120" s="95"/>
      <c r="J120" s="95"/>
      <c r="K120" s="95"/>
      <c r="L120" s="139"/>
      <c r="M120" s="95"/>
      <c r="N120" s="139"/>
      <c r="O120" s="95"/>
      <c r="P120" s="95"/>
      <c r="Q120" s="96"/>
      <c r="R120" s="96"/>
    </row>
    <row r="121" spans="1:18" s="12" customFormat="1" ht="18.75" customHeight="1">
      <c r="A121" s="136">
        <v>114</v>
      </c>
      <c r="B121" s="94"/>
      <c r="C121" s="94"/>
      <c r="D121" s="95"/>
      <c r="E121" s="137"/>
      <c r="F121" s="95"/>
      <c r="G121" s="138"/>
      <c r="H121" s="95"/>
      <c r="I121" s="95"/>
      <c r="J121" s="95"/>
      <c r="K121" s="95"/>
      <c r="L121" s="139"/>
      <c r="M121" s="95"/>
      <c r="N121" s="139"/>
      <c r="O121" s="95"/>
      <c r="P121" s="95"/>
      <c r="Q121" s="96"/>
      <c r="R121" s="96"/>
    </row>
    <row r="122" spans="1:18" s="12" customFormat="1" ht="18.75" customHeight="1">
      <c r="A122" s="136">
        <v>115</v>
      </c>
      <c r="B122" s="94"/>
      <c r="C122" s="94"/>
      <c r="D122" s="95"/>
      <c r="E122" s="137"/>
      <c r="F122" s="95"/>
      <c r="G122" s="138"/>
      <c r="H122" s="95"/>
      <c r="I122" s="95"/>
      <c r="J122" s="95"/>
      <c r="K122" s="95"/>
      <c r="L122" s="139"/>
      <c r="M122" s="95"/>
      <c r="N122" s="139"/>
      <c r="O122" s="95"/>
      <c r="P122" s="95"/>
      <c r="Q122" s="96"/>
      <c r="R122" s="96"/>
    </row>
    <row r="123" spans="1:18" s="12" customFormat="1" ht="18.75" customHeight="1">
      <c r="A123" s="136">
        <v>116</v>
      </c>
      <c r="B123" s="94"/>
      <c r="C123" s="94"/>
      <c r="D123" s="95"/>
      <c r="E123" s="137"/>
      <c r="F123" s="95"/>
      <c r="G123" s="138"/>
      <c r="H123" s="95"/>
      <c r="I123" s="95"/>
      <c r="J123" s="95"/>
      <c r="K123" s="95"/>
      <c r="L123" s="139"/>
      <c r="M123" s="95"/>
      <c r="N123" s="139"/>
      <c r="O123" s="95"/>
      <c r="P123" s="95"/>
      <c r="Q123" s="96"/>
      <c r="R123" s="96"/>
    </row>
    <row r="124" spans="1:18" s="12" customFormat="1" ht="18.75" customHeight="1">
      <c r="A124" s="136">
        <v>117</v>
      </c>
      <c r="B124" s="94"/>
      <c r="C124" s="94"/>
      <c r="D124" s="95"/>
      <c r="E124" s="137"/>
      <c r="F124" s="95"/>
      <c r="G124" s="138"/>
      <c r="H124" s="95"/>
      <c r="I124" s="95"/>
      <c r="J124" s="95"/>
      <c r="K124" s="95"/>
      <c r="L124" s="139"/>
      <c r="M124" s="95"/>
      <c r="N124" s="139"/>
      <c r="O124" s="95"/>
      <c r="P124" s="95"/>
      <c r="Q124" s="96"/>
      <c r="R124" s="96"/>
    </row>
    <row r="125" spans="1:18" s="12" customFormat="1" ht="18.75" customHeight="1">
      <c r="A125" s="136">
        <v>118</v>
      </c>
      <c r="B125" s="94"/>
      <c r="C125" s="94"/>
      <c r="D125" s="95"/>
      <c r="E125" s="137"/>
      <c r="F125" s="95"/>
      <c r="G125" s="138"/>
      <c r="H125" s="95"/>
      <c r="I125" s="95"/>
      <c r="J125" s="95"/>
      <c r="K125" s="95"/>
      <c r="L125" s="139"/>
      <c r="M125" s="95"/>
      <c r="N125" s="139"/>
      <c r="O125" s="95"/>
      <c r="P125" s="95"/>
      <c r="Q125" s="96"/>
      <c r="R125" s="96"/>
    </row>
    <row r="126" spans="1:18" s="12" customFormat="1" ht="18.75" customHeight="1">
      <c r="A126" s="136">
        <v>119</v>
      </c>
      <c r="B126" s="94"/>
      <c r="C126" s="94"/>
      <c r="D126" s="95"/>
      <c r="E126" s="137"/>
      <c r="F126" s="95"/>
      <c r="G126" s="138"/>
      <c r="H126" s="95"/>
      <c r="I126" s="95"/>
      <c r="J126" s="95"/>
      <c r="K126" s="95"/>
      <c r="L126" s="139"/>
      <c r="M126" s="95"/>
      <c r="N126" s="139"/>
      <c r="O126" s="95"/>
      <c r="P126" s="95"/>
      <c r="Q126" s="96"/>
      <c r="R126" s="96"/>
    </row>
    <row r="127" spans="1:18" s="12" customFormat="1" ht="18.75" customHeight="1">
      <c r="A127" s="136">
        <v>120</v>
      </c>
      <c r="B127" s="94"/>
      <c r="C127" s="94"/>
      <c r="D127" s="95"/>
      <c r="E127" s="137"/>
      <c r="F127" s="95"/>
      <c r="G127" s="138"/>
      <c r="H127" s="95"/>
      <c r="I127" s="95"/>
      <c r="J127" s="95"/>
      <c r="K127" s="95"/>
      <c r="L127" s="139"/>
      <c r="M127" s="95"/>
      <c r="N127" s="139"/>
      <c r="O127" s="95"/>
      <c r="P127" s="95"/>
      <c r="Q127" s="96"/>
      <c r="R127" s="96"/>
    </row>
    <row r="128" spans="1:18" s="12" customFormat="1" ht="18.75" customHeight="1">
      <c r="A128" s="136">
        <v>121</v>
      </c>
      <c r="B128" s="94"/>
      <c r="C128" s="94"/>
      <c r="D128" s="95"/>
      <c r="E128" s="137"/>
      <c r="F128" s="95"/>
      <c r="G128" s="138"/>
      <c r="H128" s="95"/>
      <c r="I128" s="95"/>
      <c r="J128" s="95"/>
      <c r="K128" s="95"/>
      <c r="L128" s="139"/>
      <c r="M128" s="95"/>
      <c r="N128" s="139"/>
      <c r="O128" s="95"/>
      <c r="P128" s="95"/>
      <c r="Q128" s="96"/>
      <c r="R128" s="96"/>
    </row>
    <row r="129" spans="1:18" s="12" customFormat="1" ht="18.75" customHeight="1">
      <c r="A129" s="136">
        <v>122</v>
      </c>
      <c r="B129" s="94"/>
      <c r="C129" s="94"/>
      <c r="D129" s="95"/>
      <c r="E129" s="137"/>
      <c r="F129" s="95"/>
      <c r="G129" s="138"/>
      <c r="H129" s="95"/>
      <c r="I129" s="95"/>
      <c r="J129" s="95"/>
      <c r="K129" s="95"/>
      <c r="L129" s="139"/>
      <c r="M129" s="95"/>
      <c r="N129" s="139"/>
      <c r="O129" s="95"/>
      <c r="P129" s="95"/>
      <c r="Q129" s="96"/>
      <c r="R129" s="96"/>
    </row>
    <row r="130" spans="1:18" s="12" customFormat="1" ht="18.75" customHeight="1">
      <c r="A130" s="136">
        <v>123</v>
      </c>
      <c r="B130" s="94"/>
      <c r="C130" s="94"/>
      <c r="D130" s="95"/>
      <c r="E130" s="137"/>
      <c r="F130" s="95"/>
      <c r="G130" s="138"/>
      <c r="H130" s="95"/>
      <c r="I130" s="95"/>
      <c r="J130" s="95"/>
      <c r="K130" s="95"/>
      <c r="L130" s="139"/>
      <c r="M130" s="95"/>
      <c r="N130" s="139"/>
      <c r="O130" s="95"/>
      <c r="P130" s="95"/>
      <c r="Q130" s="96"/>
      <c r="R130" s="96"/>
    </row>
    <row r="131" spans="1:18" s="12" customFormat="1" ht="18.75" customHeight="1">
      <c r="A131" s="136">
        <v>124</v>
      </c>
      <c r="B131" s="94"/>
      <c r="C131" s="94"/>
      <c r="D131" s="95"/>
      <c r="E131" s="137"/>
      <c r="F131" s="95"/>
      <c r="G131" s="138"/>
      <c r="H131" s="95"/>
      <c r="I131" s="95"/>
      <c r="J131" s="95"/>
      <c r="K131" s="95"/>
      <c r="L131" s="139"/>
      <c r="M131" s="95"/>
      <c r="N131" s="139"/>
      <c r="O131" s="95"/>
      <c r="P131" s="95"/>
      <c r="Q131" s="96"/>
      <c r="R131" s="96"/>
    </row>
    <row r="132" spans="1:18" s="12" customFormat="1" ht="18.75" customHeight="1">
      <c r="A132" s="136">
        <v>125</v>
      </c>
      <c r="B132" s="94"/>
      <c r="C132" s="94"/>
      <c r="D132" s="95"/>
      <c r="E132" s="137"/>
      <c r="F132" s="95"/>
      <c r="G132" s="138"/>
      <c r="H132" s="95"/>
      <c r="I132" s="95"/>
      <c r="J132" s="95"/>
      <c r="K132" s="95"/>
      <c r="L132" s="139"/>
      <c r="M132" s="95"/>
      <c r="N132" s="139"/>
      <c r="O132" s="95"/>
      <c r="P132" s="95"/>
      <c r="Q132" s="96"/>
      <c r="R132" s="96"/>
    </row>
    <row r="133" spans="1:18" s="12" customFormat="1" ht="18.75" customHeight="1">
      <c r="A133" s="136">
        <v>126</v>
      </c>
      <c r="B133" s="94"/>
      <c r="C133" s="94"/>
      <c r="D133" s="95"/>
      <c r="E133" s="137"/>
      <c r="F133" s="95"/>
      <c r="G133" s="138"/>
      <c r="H133" s="95"/>
      <c r="I133" s="95"/>
      <c r="J133" s="95"/>
      <c r="K133" s="95"/>
      <c r="L133" s="139"/>
      <c r="M133" s="95"/>
      <c r="N133" s="139"/>
      <c r="O133" s="95"/>
      <c r="P133" s="95"/>
      <c r="Q133" s="96"/>
      <c r="R133" s="96"/>
    </row>
    <row r="134" spans="1:18" s="12" customFormat="1" ht="18.75" customHeight="1">
      <c r="A134" s="136">
        <v>127</v>
      </c>
      <c r="B134" s="94"/>
      <c r="C134" s="94"/>
      <c r="D134" s="95"/>
      <c r="E134" s="137"/>
      <c r="F134" s="95"/>
      <c r="G134" s="138"/>
      <c r="H134" s="95"/>
      <c r="I134" s="95"/>
      <c r="J134" s="95"/>
      <c r="K134" s="95"/>
      <c r="L134" s="139"/>
      <c r="M134" s="95"/>
      <c r="N134" s="139"/>
      <c r="O134" s="95"/>
      <c r="P134" s="95"/>
      <c r="Q134" s="96"/>
      <c r="R134" s="96"/>
    </row>
    <row r="135" spans="1:18" s="12" customFormat="1" ht="18.75" customHeight="1">
      <c r="A135" s="136">
        <v>128</v>
      </c>
      <c r="B135" s="94"/>
      <c r="C135" s="94"/>
      <c r="D135" s="95"/>
      <c r="E135" s="137"/>
      <c r="F135" s="95"/>
      <c r="G135" s="138"/>
      <c r="H135" s="95"/>
      <c r="I135" s="95"/>
      <c r="J135" s="95"/>
      <c r="K135" s="95"/>
      <c r="L135" s="139"/>
      <c r="M135" s="95"/>
      <c r="N135" s="139"/>
      <c r="O135" s="95"/>
      <c r="P135" s="95"/>
      <c r="Q135" s="96"/>
      <c r="R135" s="96"/>
    </row>
    <row r="136" spans="1:18" s="12" customFormat="1" ht="18.75" customHeight="1">
      <c r="A136" s="136">
        <v>129</v>
      </c>
      <c r="B136" s="94"/>
      <c r="C136" s="94"/>
      <c r="D136" s="95"/>
      <c r="E136" s="137"/>
      <c r="F136" s="95"/>
      <c r="G136" s="138"/>
      <c r="H136" s="95"/>
      <c r="I136" s="95"/>
      <c r="J136" s="95"/>
      <c r="K136" s="95"/>
      <c r="L136" s="139"/>
      <c r="M136" s="95"/>
      <c r="N136" s="139"/>
      <c r="O136" s="95"/>
      <c r="P136" s="95"/>
      <c r="Q136" s="96"/>
      <c r="R136" s="96"/>
    </row>
    <row r="137" spans="1:18" s="12" customFormat="1" ht="18.75" customHeight="1">
      <c r="A137" s="136">
        <v>130</v>
      </c>
      <c r="B137" s="94"/>
      <c r="C137" s="94"/>
      <c r="D137" s="95"/>
      <c r="E137" s="137"/>
      <c r="F137" s="95"/>
      <c r="G137" s="138"/>
      <c r="H137" s="95"/>
      <c r="I137" s="95"/>
      <c r="J137" s="95"/>
      <c r="K137" s="95"/>
      <c r="L137" s="139"/>
      <c r="M137" s="95"/>
      <c r="N137" s="139"/>
      <c r="O137" s="95"/>
      <c r="P137" s="95"/>
      <c r="Q137" s="96"/>
      <c r="R137" s="96"/>
    </row>
    <row r="138" spans="1:18" s="12" customFormat="1" ht="18.75" customHeight="1">
      <c r="A138" s="136">
        <v>131</v>
      </c>
      <c r="B138" s="94"/>
      <c r="C138" s="94"/>
      <c r="D138" s="95"/>
      <c r="E138" s="137"/>
      <c r="F138" s="95"/>
      <c r="G138" s="138"/>
      <c r="H138" s="95"/>
      <c r="I138" s="95"/>
      <c r="J138" s="95"/>
      <c r="K138" s="95"/>
      <c r="L138" s="139"/>
      <c r="M138" s="95"/>
      <c r="N138" s="139"/>
      <c r="O138" s="95"/>
      <c r="P138" s="95"/>
      <c r="Q138" s="96"/>
      <c r="R138" s="96"/>
    </row>
    <row r="139" spans="1:18" s="12" customFormat="1" ht="18.75" customHeight="1">
      <c r="A139" s="136">
        <v>132</v>
      </c>
      <c r="B139" s="94"/>
      <c r="C139" s="94"/>
      <c r="D139" s="95"/>
      <c r="E139" s="137"/>
      <c r="F139" s="95"/>
      <c r="G139" s="138"/>
      <c r="H139" s="95"/>
      <c r="I139" s="95"/>
      <c r="J139" s="95"/>
      <c r="K139" s="95"/>
      <c r="L139" s="139"/>
      <c r="M139" s="95"/>
      <c r="N139" s="139"/>
      <c r="O139" s="95"/>
      <c r="P139" s="95"/>
      <c r="Q139" s="96"/>
      <c r="R139" s="96"/>
    </row>
    <row r="140" spans="1:18" s="12" customFormat="1" ht="18.75" customHeight="1">
      <c r="A140" s="136">
        <v>133</v>
      </c>
      <c r="B140" s="94"/>
      <c r="C140" s="94"/>
      <c r="D140" s="95"/>
      <c r="E140" s="137"/>
      <c r="F140" s="95"/>
      <c r="G140" s="138"/>
      <c r="H140" s="95"/>
      <c r="I140" s="95"/>
      <c r="J140" s="95"/>
      <c r="K140" s="95"/>
      <c r="L140" s="139"/>
      <c r="M140" s="95"/>
      <c r="N140" s="139"/>
      <c r="O140" s="95"/>
      <c r="P140" s="95"/>
      <c r="Q140" s="96"/>
      <c r="R140" s="96"/>
    </row>
    <row r="141" spans="1:18" s="12" customFormat="1" ht="18.75" customHeight="1">
      <c r="A141" s="136">
        <v>134</v>
      </c>
      <c r="B141" s="94"/>
      <c r="C141" s="94"/>
      <c r="D141" s="95"/>
      <c r="E141" s="137"/>
      <c r="F141" s="95"/>
      <c r="G141" s="138"/>
      <c r="H141" s="95"/>
      <c r="I141" s="95"/>
      <c r="J141" s="95"/>
      <c r="K141" s="95"/>
      <c r="L141" s="139"/>
      <c r="M141" s="95"/>
      <c r="N141" s="139"/>
      <c r="O141" s="95"/>
      <c r="P141" s="95"/>
      <c r="Q141" s="96"/>
      <c r="R141" s="96"/>
    </row>
    <row r="142" spans="1:18" s="12" customFormat="1" ht="18.75" customHeight="1">
      <c r="A142" s="136">
        <v>135</v>
      </c>
      <c r="B142" s="94"/>
      <c r="C142" s="94"/>
      <c r="D142" s="95"/>
      <c r="E142" s="137"/>
      <c r="F142" s="95"/>
      <c r="G142" s="138"/>
      <c r="H142" s="95"/>
      <c r="I142" s="95"/>
      <c r="J142" s="95"/>
      <c r="K142" s="95"/>
      <c r="L142" s="139"/>
      <c r="M142" s="95"/>
      <c r="N142" s="139"/>
      <c r="O142" s="95"/>
      <c r="P142" s="95"/>
      <c r="Q142" s="96"/>
      <c r="R142" s="96"/>
    </row>
    <row r="143" spans="1:18" s="12" customFormat="1" ht="18.75" customHeight="1">
      <c r="A143" s="136">
        <v>136</v>
      </c>
      <c r="B143" s="94"/>
      <c r="C143" s="94"/>
      <c r="D143" s="95"/>
      <c r="E143" s="137"/>
      <c r="F143" s="95"/>
      <c r="G143" s="138"/>
      <c r="H143" s="95"/>
      <c r="I143" s="95"/>
      <c r="J143" s="95"/>
      <c r="K143" s="95"/>
      <c r="L143" s="139"/>
      <c r="M143" s="95"/>
      <c r="N143" s="139"/>
      <c r="O143" s="95"/>
      <c r="P143" s="95"/>
      <c r="Q143" s="96"/>
      <c r="R143" s="96"/>
    </row>
    <row r="144" spans="1:18" s="12" customFormat="1" ht="18.75" customHeight="1">
      <c r="A144" s="136">
        <v>137</v>
      </c>
      <c r="B144" s="94"/>
      <c r="C144" s="94"/>
      <c r="D144" s="95"/>
      <c r="E144" s="137"/>
      <c r="F144" s="95"/>
      <c r="G144" s="138"/>
      <c r="H144" s="95"/>
      <c r="I144" s="95"/>
      <c r="J144" s="95"/>
      <c r="K144" s="95"/>
      <c r="L144" s="139"/>
      <c r="M144" s="95"/>
      <c r="N144" s="139"/>
      <c r="O144" s="95"/>
      <c r="P144" s="95"/>
      <c r="Q144" s="96"/>
      <c r="R144" s="96"/>
    </row>
    <row r="145" spans="1:18" s="12" customFormat="1" ht="18.75" customHeight="1">
      <c r="A145" s="136">
        <v>138</v>
      </c>
      <c r="B145" s="94"/>
      <c r="C145" s="94"/>
      <c r="D145" s="95"/>
      <c r="E145" s="137"/>
      <c r="F145" s="95"/>
      <c r="G145" s="138"/>
      <c r="H145" s="95"/>
      <c r="I145" s="95"/>
      <c r="J145" s="95"/>
      <c r="K145" s="95"/>
      <c r="L145" s="139"/>
      <c r="M145" s="95"/>
      <c r="N145" s="139"/>
      <c r="O145" s="95"/>
      <c r="P145" s="95"/>
      <c r="Q145" s="96"/>
      <c r="R145" s="96"/>
    </row>
    <row r="146" spans="1:18" s="12" customFormat="1" ht="18.75" customHeight="1">
      <c r="A146" s="136">
        <v>139</v>
      </c>
      <c r="B146" s="94"/>
      <c r="C146" s="94"/>
      <c r="D146" s="95"/>
      <c r="E146" s="137"/>
      <c r="F146" s="95"/>
      <c r="G146" s="138"/>
      <c r="H146" s="95"/>
      <c r="I146" s="95"/>
      <c r="J146" s="95"/>
      <c r="K146" s="95"/>
      <c r="L146" s="139"/>
      <c r="M146" s="95"/>
      <c r="N146" s="139"/>
      <c r="O146" s="95"/>
      <c r="P146" s="95"/>
      <c r="Q146" s="96"/>
      <c r="R146" s="96"/>
    </row>
    <row r="147" spans="1:18" s="12" customFormat="1" ht="18.75" customHeight="1">
      <c r="A147" s="136">
        <v>140</v>
      </c>
      <c r="B147" s="94"/>
      <c r="C147" s="94"/>
      <c r="D147" s="95"/>
      <c r="E147" s="137"/>
      <c r="F147" s="95"/>
      <c r="G147" s="138"/>
      <c r="H147" s="95"/>
      <c r="I147" s="95"/>
      <c r="J147" s="95"/>
      <c r="K147" s="95"/>
      <c r="L147" s="139"/>
      <c r="M147" s="95"/>
      <c r="N147" s="139"/>
      <c r="O147" s="95"/>
      <c r="P147" s="95"/>
      <c r="Q147" s="96"/>
      <c r="R147" s="96"/>
    </row>
    <row r="148" spans="1:18" s="12" customFormat="1" ht="18.75" customHeight="1">
      <c r="A148" s="136">
        <v>141</v>
      </c>
      <c r="B148" s="94"/>
      <c r="C148" s="94"/>
      <c r="D148" s="95"/>
      <c r="E148" s="137"/>
      <c r="F148" s="95"/>
      <c r="G148" s="138"/>
      <c r="H148" s="95"/>
      <c r="I148" s="95"/>
      <c r="J148" s="95"/>
      <c r="K148" s="95"/>
      <c r="L148" s="139"/>
      <c r="M148" s="95"/>
      <c r="N148" s="139"/>
      <c r="O148" s="95"/>
      <c r="P148" s="95"/>
      <c r="Q148" s="96"/>
      <c r="R148" s="96"/>
    </row>
    <row r="149" spans="1:18" s="12" customFormat="1" ht="18.75" customHeight="1">
      <c r="A149" s="136">
        <v>142</v>
      </c>
      <c r="B149" s="94"/>
      <c r="C149" s="94"/>
      <c r="D149" s="95"/>
      <c r="E149" s="137"/>
      <c r="F149" s="95"/>
      <c r="G149" s="138"/>
      <c r="H149" s="95"/>
      <c r="I149" s="95"/>
      <c r="J149" s="95"/>
      <c r="K149" s="95"/>
      <c r="L149" s="139"/>
      <c r="M149" s="95"/>
      <c r="N149" s="139"/>
      <c r="O149" s="95"/>
      <c r="P149" s="95"/>
      <c r="Q149" s="96"/>
      <c r="R149" s="96"/>
    </row>
    <row r="150" spans="1:18" s="12" customFormat="1" ht="18.75" customHeight="1">
      <c r="A150" s="136">
        <v>143</v>
      </c>
      <c r="B150" s="94"/>
      <c r="C150" s="94"/>
      <c r="D150" s="95"/>
      <c r="E150" s="137"/>
      <c r="F150" s="95"/>
      <c r="G150" s="138"/>
      <c r="H150" s="95"/>
      <c r="I150" s="95"/>
      <c r="J150" s="95"/>
      <c r="K150" s="95"/>
      <c r="L150" s="139"/>
      <c r="M150" s="95"/>
      <c r="N150" s="139"/>
      <c r="O150" s="95"/>
      <c r="P150" s="95"/>
      <c r="Q150" s="96"/>
      <c r="R150" s="96"/>
    </row>
    <row r="151" spans="1:18" s="12" customFormat="1" ht="18.75" customHeight="1">
      <c r="A151" s="136">
        <v>144</v>
      </c>
      <c r="B151" s="94"/>
      <c r="C151" s="94"/>
      <c r="D151" s="95"/>
      <c r="E151" s="137"/>
      <c r="F151" s="95"/>
      <c r="G151" s="138"/>
      <c r="H151" s="95"/>
      <c r="I151" s="95"/>
      <c r="J151" s="95"/>
      <c r="K151" s="95"/>
      <c r="L151" s="139"/>
      <c r="M151" s="95"/>
      <c r="N151" s="139"/>
      <c r="O151" s="95"/>
      <c r="P151" s="95"/>
      <c r="Q151" s="96"/>
      <c r="R151" s="96"/>
    </row>
    <row r="152" spans="1:18" s="12" customFormat="1" ht="18.75" customHeight="1">
      <c r="A152" s="136">
        <v>145</v>
      </c>
      <c r="B152" s="94"/>
      <c r="C152" s="94"/>
      <c r="D152" s="95"/>
      <c r="E152" s="137"/>
      <c r="F152" s="95"/>
      <c r="G152" s="138"/>
      <c r="H152" s="95"/>
      <c r="I152" s="95"/>
      <c r="J152" s="95"/>
      <c r="K152" s="95"/>
      <c r="L152" s="139"/>
      <c r="M152" s="95"/>
      <c r="N152" s="139"/>
      <c r="O152" s="95"/>
      <c r="P152" s="95"/>
      <c r="Q152" s="96"/>
      <c r="R152" s="96"/>
    </row>
    <row r="153" spans="1:18" s="12" customFormat="1" ht="18.75" customHeight="1">
      <c r="A153" s="136">
        <v>146</v>
      </c>
      <c r="B153" s="94"/>
      <c r="C153" s="94"/>
      <c r="D153" s="95"/>
      <c r="E153" s="137"/>
      <c r="F153" s="95"/>
      <c r="G153" s="138"/>
      <c r="H153" s="95"/>
      <c r="I153" s="95"/>
      <c r="J153" s="95"/>
      <c r="K153" s="95"/>
      <c r="L153" s="139"/>
      <c r="M153" s="95"/>
      <c r="N153" s="139"/>
      <c r="O153" s="95"/>
      <c r="P153" s="95"/>
      <c r="Q153" s="96"/>
      <c r="R153" s="96"/>
    </row>
    <row r="154" spans="1:18" s="12" customFormat="1" ht="18.75" customHeight="1">
      <c r="A154" s="136">
        <v>147</v>
      </c>
      <c r="B154" s="94"/>
      <c r="C154" s="94"/>
      <c r="D154" s="95"/>
      <c r="E154" s="137"/>
      <c r="F154" s="95"/>
      <c r="G154" s="138"/>
      <c r="H154" s="95"/>
      <c r="I154" s="95"/>
      <c r="J154" s="95"/>
      <c r="K154" s="95"/>
      <c r="L154" s="139"/>
      <c r="M154" s="95"/>
      <c r="N154" s="139"/>
      <c r="O154" s="95"/>
      <c r="P154" s="95"/>
      <c r="Q154" s="96"/>
      <c r="R154" s="96"/>
    </row>
    <row r="155" spans="1:18" s="12" customFormat="1" ht="18.75" customHeight="1">
      <c r="A155" s="136">
        <v>148</v>
      </c>
      <c r="B155" s="94"/>
      <c r="C155" s="94"/>
      <c r="D155" s="95"/>
      <c r="E155" s="137"/>
      <c r="F155" s="95"/>
      <c r="G155" s="138"/>
      <c r="H155" s="95"/>
      <c r="I155" s="95"/>
      <c r="J155" s="95"/>
      <c r="K155" s="95"/>
      <c r="L155" s="139"/>
      <c r="M155" s="95"/>
      <c r="N155" s="139"/>
      <c r="O155" s="95"/>
      <c r="P155" s="95"/>
      <c r="Q155" s="96"/>
      <c r="R155" s="96"/>
    </row>
    <row r="156" spans="1:18" s="12" customFormat="1" ht="18.75" customHeight="1">
      <c r="A156" s="136">
        <v>149</v>
      </c>
      <c r="B156" s="94"/>
      <c r="C156" s="94"/>
      <c r="D156" s="95"/>
      <c r="E156" s="137"/>
      <c r="F156" s="95"/>
      <c r="G156" s="138"/>
      <c r="H156" s="95"/>
      <c r="I156" s="95"/>
      <c r="J156" s="95"/>
      <c r="K156" s="95"/>
      <c r="L156" s="139"/>
      <c r="M156" s="95"/>
      <c r="N156" s="139"/>
      <c r="O156" s="95"/>
      <c r="P156" s="95"/>
      <c r="Q156" s="96"/>
      <c r="R156" s="96"/>
    </row>
    <row r="157" spans="1:18" s="12" customFormat="1" ht="18.75" customHeight="1">
      <c r="A157" s="136">
        <v>150</v>
      </c>
      <c r="B157" s="94"/>
      <c r="C157" s="94"/>
      <c r="D157" s="95"/>
      <c r="E157" s="137"/>
      <c r="F157" s="95"/>
      <c r="G157" s="138"/>
      <c r="H157" s="95"/>
      <c r="I157" s="95"/>
      <c r="J157" s="95"/>
      <c r="K157" s="95"/>
      <c r="L157" s="139"/>
      <c r="M157" s="95"/>
      <c r="N157" s="139"/>
      <c r="O157" s="95"/>
      <c r="P157" s="95"/>
      <c r="Q157" s="96"/>
      <c r="R157" s="96"/>
    </row>
    <row r="158" spans="1:18" s="12" customFormat="1" ht="18.75" customHeight="1">
      <c r="A158" s="136">
        <v>151</v>
      </c>
      <c r="B158" s="94"/>
      <c r="C158" s="94"/>
      <c r="D158" s="95"/>
      <c r="E158" s="137"/>
      <c r="F158" s="95"/>
      <c r="G158" s="138"/>
      <c r="H158" s="95"/>
      <c r="I158" s="95"/>
      <c r="J158" s="95"/>
      <c r="K158" s="95"/>
      <c r="L158" s="139"/>
      <c r="M158" s="95"/>
      <c r="N158" s="139"/>
      <c r="O158" s="95"/>
      <c r="P158" s="95"/>
      <c r="Q158" s="96"/>
      <c r="R158" s="96"/>
    </row>
    <row r="159" spans="1:18" s="12" customFormat="1" ht="18.75" customHeight="1">
      <c r="A159" s="136">
        <v>152</v>
      </c>
      <c r="B159" s="94"/>
      <c r="C159" s="94"/>
      <c r="D159" s="95"/>
      <c r="E159" s="137"/>
      <c r="F159" s="95"/>
      <c r="G159" s="138"/>
      <c r="H159" s="95"/>
      <c r="I159" s="95"/>
      <c r="J159" s="95"/>
      <c r="K159" s="95"/>
      <c r="L159" s="139"/>
      <c r="M159" s="95"/>
      <c r="N159" s="139"/>
      <c r="O159" s="95"/>
      <c r="P159" s="95"/>
      <c r="Q159" s="96"/>
      <c r="R159" s="96"/>
    </row>
    <row r="160" spans="1:18" s="12" customFormat="1" ht="18.75" customHeight="1">
      <c r="A160" s="136">
        <v>153</v>
      </c>
      <c r="B160" s="94"/>
      <c r="C160" s="94"/>
      <c r="D160" s="95"/>
      <c r="E160" s="137"/>
      <c r="F160" s="95"/>
      <c r="G160" s="138"/>
      <c r="H160" s="95"/>
      <c r="I160" s="95"/>
      <c r="J160" s="95"/>
      <c r="K160" s="95"/>
      <c r="L160" s="139"/>
      <c r="M160" s="95"/>
      <c r="N160" s="139"/>
      <c r="O160" s="95"/>
      <c r="P160" s="95"/>
      <c r="Q160" s="96"/>
      <c r="R160" s="96"/>
    </row>
    <row r="161" spans="1:18" s="12" customFormat="1" ht="18.75" customHeight="1">
      <c r="A161" s="136">
        <v>154</v>
      </c>
      <c r="B161" s="94"/>
      <c r="C161" s="94"/>
      <c r="D161" s="95"/>
      <c r="E161" s="137"/>
      <c r="F161" s="95"/>
      <c r="G161" s="138"/>
      <c r="H161" s="95"/>
      <c r="I161" s="95"/>
      <c r="J161" s="95"/>
      <c r="K161" s="95"/>
      <c r="L161" s="139"/>
      <c r="M161" s="95"/>
      <c r="N161" s="139"/>
      <c r="O161" s="95"/>
      <c r="P161" s="95"/>
      <c r="Q161" s="96"/>
      <c r="R161" s="96"/>
    </row>
    <row r="162" spans="1:18" s="12" customFormat="1" ht="18.75" customHeight="1">
      <c r="A162" s="136">
        <v>155</v>
      </c>
      <c r="B162" s="94"/>
      <c r="C162" s="94"/>
      <c r="D162" s="95"/>
      <c r="E162" s="137"/>
      <c r="F162" s="95"/>
      <c r="G162" s="138"/>
      <c r="H162" s="95"/>
      <c r="I162" s="95"/>
      <c r="J162" s="95"/>
      <c r="K162" s="95"/>
      <c r="L162" s="139"/>
      <c r="M162" s="95"/>
      <c r="N162" s="139"/>
      <c r="O162" s="95"/>
      <c r="P162" s="95"/>
      <c r="Q162" s="96"/>
      <c r="R162" s="96"/>
    </row>
    <row r="163" spans="1:18" s="12" customFormat="1" ht="18.75" customHeight="1">
      <c r="A163" s="136">
        <v>156</v>
      </c>
      <c r="B163" s="94"/>
      <c r="C163" s="94"/>
      <c r="D163" s="95"/>
      <c r="E163" s="137"/>
      <c r="F163" s="95"/>
      <c r="G163" s="138"/>
      <c r="H163" s="95"/>
      <c r="I163" s="95"/>
      <c r="J163" s="95"/>
      <c r="K163" s="95"/>
      <c r="L163" s="139"/>
      <c r="M163" s="95"/>
      <c r="N163" s="139"/>
      <c r="O163" s="95"/>
      <c r="P163" s="95"/>
      <c r="Q163" s="96"/>
      <c r="R163" s="96"/>
    </row>
    <row r="164" spans="1:18" s="12" customFormat="1" ht="18.75" customHeight="1">
      <c r="A164" s="136">
        <v>157</v>
      </c>
      <c r="B164" s="94"/>
      <c r="C164" s="94"/>
      <c r="D164" s="95"/>
      <c r="E164" s="137"/>
      <c r="F164" s="95"/>
      <c r="G164" s="138"/>
      <c r="H164" s="95"/>
      <c r="I164" s="95"/>
      <c r="J164" s="95"/>
      <c r="K164" s="95"/>
      <c r="L164" s="139"/>
      <c r="M164" s="95"/>
      <c r="N164" s="139"/>
      <c r="O164" s="95"/>
      <c r="P164" s="95"/>
      <c r="Q164" s="96"/>
      <c r="R164" s="96"/>
    </row>
    <row r="165" spans="1:18" s="12" customFormat="1" ht="18.75" customHeight="1">
      <c r="A165" s="136">
        <v>158</v>
      </c>
      <c r="B165" s="94"/>
      <c r="C165" s="94"/>
      <c r="D165" s="95"/>
      <c r="E165" s="137"/>
      <c r="F165" s="95"/>
      <c r="G165" s="138"/>
      <c r="H165" s="95"/>
      <c r="I165" s="95"/>
      <c r="J165" s="95"/>
      <c r="K165" s="95"/>
      <c r="L165" s="139"/>
      <c r="M165" s="95"/>
      <c r="N165" s="139"/>
      <c r="O165" s="95"/>
      <c r="P165" s="95"/>
      <c r="Q165" s="96"/>
      <c r="R165" s="96"/>
    </row>
    <row r="166" spans="1:18" s="12" customFormat="1" ht="18.75" customHeight="1">
      <c r="A166" s="136">
        <v>159</v>
      </c>
      <c r="B166" s="94"/>
      <c r="C166" s="94"/>
      <c r="D166" s="95"/>
      <c r="E166" s="137"/>
      <c r="F166" s="95"/>
      <c r="G166" s="138"/>
      <c r="H166" s="95"/>
      <c r="I166" s="95"/>
      <c r="J166" s="95"/>
      <c r="K166" s="95"/>
      <c r="L166" s="139"/>
      <c r="M166" s="95"/>
      <c r="N166" s="139"/>
      <c r="O166" s="95"/>
      <c r="P166" s="95"/>
      <c r="Q166" s="96"/>
      <c r="R166" s="96"/>
    </row>
    <row r="167" spans="1:18" s="12" customFormat="1" ht="18.75" customHeight="1">
      <c r="A167" s="136">
        <v>160</v>
      </c>
      <c r="B167" s="94"/>
      <c r="C167" s="94"/>
      <c r="D167" s="95"/>
      <c r="E167" s="137"/>
      <c r="F167" s="95"/>
      <c r="G167" s="138"/>
      <c r="H167" s="95"/>
      <c r="I167" s="95"/>
      <c r="J167" s="95"/>
      <c r="K167" s="95"/>
      <c r="L167" s="139"/>
      <c r="M167" s="95"/>
      <c r="N167" s="139"/>
      <c r="O167" s="95"/>
      <c r="P167" s="95"/>
      <c r="Q167" s="96"/>
      <c r="R167" s="96"/>
    </row>
    <row r="168" spans="1:18" s="12" customFormat="1" ht="18.75" customHeight="1">
      <c r="A168" s="136">
        <v>161</v>
      </c>
      <c r="B168" s="94"/>
      <c r="C168" s="94"/>
      <c r="D168" s="95"/>
      <c r="E168" s="137"/>
      <c r="F168" s="95"/>
      <c r="G168" s="138"/>
      <c r="H168" s="95"/>
      <c r="I168" s="95"/>
      <c r="J168" s="95"/>
      <c r="K168" s="95"/>
      <c r="L168" s="139"/>
      <c r="M168" s="95"/>
      <c r="N168" s="139"/>
      <c r="O168" s="95"/>
      <c r="P168" s="95"/>
      <c r="Q168" s="96"/>
      <c r="R168" s="96"/>
    </row>
    <row r="169" spans="1:18" s="12" customFormat="1" ht="18.75" customHeight="1">
      <c r="A169" s="136">
        <v>162</v>
      </c>
      <c r="B169" s="94"/>
      <c r="C169" s="94"/>
      <c r="D169" s="95"/>
      <c r="E169" s="137"/>
      <c r="F169" s="95"/>
      <c r="G169" s="138"/>
      <c r="H169" s="95"/>
      <c r="I169" s="95"/>
      <c r="J169" s="95"/>
      <c r="K169" s="95"/>
      <c r="L169" s="139"/>
      <c r="M169" s="95"/>
      <c r="N169" s="139"/>
      <c r="O169" s="95"/>
      <c r="P169" s="95"/>
      <c r="Q169" s="96"/>
      <c r="R169" s="96"/>
    </row>
    <row r="170" spans="1:18" s="12" customFormat="1" ht="18.75" customHeight="1">
      <c r="A170" s="136">
        <v>163</v>
      </c>
      <c r="B170" s="94"/>
      <c r="C170" s="94"/>
      <c r="D170" s="95"/>
      <c r="E170" s="137"/>
      <c r="F170" s="95"/>
      <c r="G170" s="138"/>
      <c r="H170" s="95"/>
      <c r="I170" s="95"/>
      <c r="J170" s="95"/>
      <c r="K170" s="95"/>
      <c r="L170" s="139"/>
      <c r="M170" s="95"/>
      <c r="N170" s="139"/>
      <c r="O170" s="95"/>
      <c r="P170" s="95"/>
      <c r="Q170" s="96"/>
      <c r="R170" s="96"/>
    </row>
    <row r="171" spans="1:18" s="12" customFormat="1" ht="18.75" customHeight="1">
      <c r="A171" s="136">
        <v>164</v>
      </c>
      <c r="B171" s="94"/>
      <c r="C171" s="94"/>
      <c r="D171" s="95"/>
      <c r="E171" s="137"/>
      <c r="F171" s="95"/>
      <c r="G171" s="138"/>
      <c r="H171" s="95"/>
      <c r="I171" s="95"/>
      <c r="J171" s="95"/>
      <c r="K171" s="95"/>
      <c r="L171" s="139"/>
      <c r="M171" s="95"/>
      <c r="N171" s="139"/>
      <c r="O171" s="95"/>
      <c r="P171" s="95"/>
      <c r="Q171" s="96"/>
      <c r="R171" s="96"/>
    </row>
    <row r="172" spans="1:18" s="12" customFormat="1" ht="18.75" customHeight="1">
      <c r="A172" s="136">
        <v>165</v>
      </c>
      <c r="B172" s="94"/>
      <c r="C172" s="94"/>
      <c r="D172" s="95"/>
      <c r="E172" s="137"/>
      <c r="F172" s="95"/>
      <c r="G172" s="138"/>
      <c r="H172" s="95"/>
      <c r="I172" s="95"/>
      <c r="J172" s="95"/>
      <c r="K172" s="95"/>
      <c r="L172" s="139"/>
      <c r="M172" s="95"/>
      <c r="N172" s="139"/>
      <c r="O172" s="95"/>
      <c r="P172" s="95"/>
      <c r="Q172" s="96"/>
      <c r="R172" s="96"/>
    </row>
    <row r="173" spans="1:18" s="12" customFormat="1" ht="18.75" customHeight="1">
      <c r="A173" s="136">
        <v>166</v>
      </c>
      <c r="B173" s="94"/>
      <c r="C173" s="94"/>
      <c r="D173" s="95"/>
      <c r="E173" s="137"/>
      <c r="F173" s="95"/>
      <c r="G173" s="138"/>
      <c r="H173" s="95"/>
      <c r="I173" s="95"/>
      <c r="J173" s="95"/>
      <c r="K173" s="95"/>
      <c r="L173" s="139"/>
      <c r="M173" s="95"/>
      <c r="N173" s="139"/>
      <c r="O173" s="95"/>
      <c r="P173" s="95"/>
      <c r="Q173" s="96"/>
      <c r="R173" s="96"/>
    </row>
    <row r="174" spans="1:18" s="12" customFormat="1" ht="18.75" customHeight="1">
      <c r="A174" s="136">
        <v>167</v>
      </c>
      <c r="B174" s="94"/>
      <c r="C174" s="94"/>
      <c r="D174" s="95"/>
      <c r="E174" s="137"/>
      <c r="F174" s="95"/>
      <c r="G174" s="138"/>
      <c r="H174" s="95"/>
      <c r="I174" s="95"/>
      <c r="J174" s="95"/>
      <c r="K174" s="95"/>
      <c r="L174" s="139"/>
      <c r="M174" s="95"/>
      <c r="N174" s="139"/>
      <c r="O174" s="95"/>
      <c r="P174" s="95"/>
      <c r="Q174" s="96"/>
      <c r="R174" s="96"/>
    </row>
    <row r="175" spans="1:18" s="12" customFormat="1" ht="18.75" customHeight="1">
      <c r="A175" s="136">
        <v>168</v>
      </c>
      <c r="B175" s="94"/>
      <c r="C175" s="94"/>
      <c r="D175" s="95"/>
      <c r="E175" s="137"/>
      <c r="F175" s="95"/>
      <c r="G175" s="138"/>
      <c r="H175" s="95"/>
      <c r="I175" s="95"/>
      <c r="J175" s="95"/>
      <c r="K175" s="95"/>
      <c r="L175" s="139"/>
      <c r="M175" s="95"/>
      <c r="N175" s="139"/>
      <c r="O175" s="95"/>
      <c r="P175" s="95"/>
      <c r="Q175" s="96"/>
      <c r="R175" s="96"/>
    </row>
    <row r="176" spans="1:18" s="12" customFormat="1" ht="18.75" customHeight="1">
      <c r="A176" s="136">
        <v>169</v>
      </c>
      <c r="B176" s="94"/>
      <c r="C176" s="94"/>
      <c r="D176" s="95"/>
      <c r="E176" s="137"/>
      <c r="F176" s="95"/>
      <c r="G176" s="138"/>
      <c r="H176" s="95"/>
      <c r="I176" s="95"/>
      <c r="J176" s="95"/>
      <c r="K176" s="95"/>
      <c r="L176" s="139"/>
      <c r="M176" s="95"/>
      <c r="N176" s="139"/>
      <c r="O176" s="95"/>
      <c r="P176" s="95"/>
      <c r="Q176" s="96"/>
      <c r="R176" s="96"/>
    </row>
    <row r="177" spans="1:18" s="12" customFormat="1" ht="18.75" customHeight="1">
      <c r="A177" s="136">
        <v>170</v>
      </c>
      <c r="B177" s="94"/>
      <c r="C177" s="94"/>
      <c r="D177" s="95"/>
      <c r="E177" s="137"/>
      <c r="F177" s="95"/>
      <c r="G177" s="138"/>
      <c r="H177" s="95"/>
      <c r="I177" s="95"/>
      <c r="J177" s="95"/>
      <c r="K177" s="95"/>
      <c r="L177" s="139"/>
      <c r="M177" s="95"/>
      <c r="N177" s="139"/>
      <c r="O177" s="95"/>
      <c r="P177" s="95"/>
      <c r="Q177" s="96"/>
      <c r="R177" s="96"/>
    </row>
    <row r="178" spans="1:18" s="12" customFormat="1" ht="18.75" customHeight="1">
      <c r="A178" s="136">
        <v>171</v>
      </c>
      <c r="B178" s="94"/>
      <c r="C178" s="94"/>
      <c r="D178" s="95"/>
      <c r="E178" s="137"/>
      <c r="F178" s="95"/>
      <c r="G178" s="138"/>
      <c r="H178" s="95"/>
      <c r="I178" s="95"/>
      <c r="J178" s="95"/>
      <c r="K178" s="95"/>
      <c r="L178" s="139"/>
      <c r="M178" s="95"/>
      <c r="N178" s="139"/>
      <c r="O178" s="95"/>
      <c r="P178" s="95"/>
      <c r="Q178" s="96"/>
      <c r="R178" s="96"/>
    </row>
    <row r="179" spans="1:18" s="12" customFormat="1" ht="18.75" customHeight="1">
      <c r="A179" s="136">
        <v>172</v>
      </c>
      <c r="B179" s="94"/>
      <c r="C179" s="94"/>
      <c r="D179" s="95"/>
      <c r="E179" s="137"/>
      <c r="F179" s="95"/>
      <c r="G179" s="138"/>
      <c r="H179" s="95"/>
      <c r="I179" s="95"/>
      <c r="J179" s="95"/>
      <c r="K179" s="95"/>
      <c r="L179" s="139"/>
      <c r="M179" s="95"/>
      <c r="N179" s="139"/>
      <c r="O179" s="95"/>
      <c r="P179" s="95"/>
      <c r="Q179" s="96"/>
      <c r="R179" s="96"/>
    </row>
    <row r="180" spans="1:18" s="12" customFormat="1" ht="18.75" customHeight="1">
      <c r="A180" s="136">
        <v>173</v>
      </c>
      <c r="B180" s="94"/>
      <c r="C180" s="94"/>
      <c r="D180" s="95"/>
      <c r="E180" s="137"/>
      <c r="F180" s="95"/>
      <c r="G180" s="138"/>
      <c r="H180" s="95"/>
      <c r="I180" s="95"/>
      <c r="J180" s="95"/>
      <c r="K180" s="95"/>
      <c r="L180" s="139"/>
      <c r="M180" s="95"/>
      <c r="N180" s="139"/>
      <c r="O180" s="95"/>
      <c r="P180" s="95"/>
      <c r="Q180" s="96"/>
      <c r="R180" s="96"/>
    </row>
    <row r="181" spans="1:18" s="12" customFormat="1" ht="18.75" customHeight="1">
      <c r="A181" s="136">
        <v>174</v>
      </c>
      <c r="B181" s="94"/>
      <c r="C181" s="94"/>
      <c r="D181" s="95"/>
      <c r="E181" s="137"/>
      <c r="F181" s="95"/>
      <c r="G181" s="138"/>
      <c r="H181" s="95"/>
      <c r="I181" s="95"/>
      <c r="J181" s="95"/>
      <c r="K181" s="95"/>
      <c r="L181" s="139"/>
      <c r="M181" s="95"/>
      <c r="N181" s="139"/>
      <c r="O181" s="95"/>
      <c r="P181" s="95"/>
      <c r="Q181" s="96"/>
      <c r="R181" s="96"/>
    </row>
    <row r="182" spans="1:18" s="12" customFormat="1" ht="18.75" customHeight="1">
      <c r="A182" s="136">
        <v>175</v>
      </c>
      <c r="B182" s="94"/>
      <c r="C182" s="94"/>
      <c r="D182" s="95"/>
      <c r="E182" s="137"/>
      <c r="F182" s="95"/>
      <c r="G182" s="138"/>
      <c r="H182" s="95"/>
      <c r="I182" s="95"/>
      <c r="J182" s="95"/>
      <c r="K182" s="95"/>
      <c r="L182" s="139"/>
      <c r="M182" s="95"/>
      <c r="N182" s="139"/>
      <c r="O182" s="95"/>
      <c r="P182" s="95"/>
      <c r="Q182" s="96"/>
      <c r="R182" s="96"/>
    </row>
    <row r="183" spans="1:18" s="12" customFormat="1" ht="18.75" customHeight="1">
      <c r="A183" s="136">
        <v>176</v>
      </c>
      <c r="B183" s="94"/>
      <c r="C183" s="94"/>
      <c r="D183" s="95"/>
      <c r="E183" s="137"/>
      <c r="F183" s="95"/>
      <c r="G183" s="138"/>
      <c r="H183" s="95"/>
      <c r="I183" s="95"/>
      <c r="J183" s="95"/>
      <c r="K183" s="95"/>
      <c r="L183" s="139"/>
      <c r="M183" s="95"/>
      <c r="N183" s="139"/>
      <c r="O183" s="95"/>
      <c r="P183" s="95"/>
      <c r="Q183" s="96"/>
      <c r="R183" s="96"/>
    </row>
    <row r="184" spans="1:18" s="12" customFormat="1" ht="18.75" customHeight="1">
      <c r="A184" s="136">
        <v>177</v>
      </c>
      <c r="B184" s="94"/>
      <c r="C184" s="94"/>
      <c r="D184" s="95"/>
      <c r="E184" s="137"/>
      <c r="F184" s="95"/>
      <c r="G184" s="138"/>
      <c r="H184" s="95"/>
      <c r="I184" s="95"/>
      <c r="J184" s="95"/>
      <c r="K184" s="95"/>
      <c r="L184" s="139"/>
      <c r="M184" s="95"/>
      <c r="N184" s="139"/>
      <c r="O184" s="95"/>
      <c r="P184" s="95"/>
      <c r="Q184" s="96"/>
      <c r="R184" s="96"/>
    </row>
    <row r="185" spans="1:18" s="12" customFormat="1" ht="18.75" customHeight="1">
      <c r="A185" s="136">
        <v>178</v>
      </c>
      <c r="B185" s="94"/>
      <c r="C185" s="94"/>
      <c r="D185" s="95"/>
      <c r="E185" s="137"/>
      <c r="F185" s="95"/>
      <c r="G185" s="138"/>
      <c r="H185" s="95"/>
      <c r="I185" s="95"/>
      <c r="J185" s="95"/>
      <c r="K185" s="95"/>
      <c r="L185" s="139"/>
      <c r="M185" s="95"/>
      <c r="N185" s="139"/>
      <c r="O185" s="95"/>
      <c r="P185" s="95"/>
      <c r="Q185" s="96"/>
      <c r="R185" s="96"/>
    </row>
    <row r="186" spans="1:18" s="12" customFormat="1" ht="18.75" customHeight="1">
      <c r="A186" s="136">
        <v>179</v>
      </c>
      <c r="B186" s="94"/>
      <c r="C186" s="94"/>
      <c r="D186" s="95"/>
      <c r="E186" s="137"/>
      <c r="F186" s="95"/>
      <c r="G186" s="138"/>
      <c r="H186" s="95"/>
      <c r="I186" s="95"/>
      <c r="J186" s="95"/>
      <c r="K186" s="95"/>
      <c r="L186" s="139"/>
      <c r="M186" s="95"/>
      <c r="N186" s="139"/>
      <c r="O186" s="95"/>
      <c r="P186" s="95"/>
      <c r="Q186" s="96"/>
      <c r="R186" s="96"/>
    </row>
    <row r="187" spans="1:18" s="12" customFormat="1" ht="18.75" customHeight="1">
      <c r="A187" s="136">
        <v>180</v>
      </c>
      <c r="B187" s="94"/>
      <c r="C187" s="94"/>
      <c r="D187" s="95"/>
      <c r="E187" s="137"/>
      <c r="F187" s="95"/>
      <c r="G187" s="138"/>
      <c r="H187" s="95"/>
      <c r="I187" s="95"/>
      <c r="J187" s="95"/>
      <c r="K187" s="95"/>
      <c r="L187" s="139"/>
      <c r="M187" s="95"/>
      <c r="N187" s="139"/>
      <c r="O187" s="95"/>
      <c r="P187" s="95"/>
      <c r="Q187" s="96"/>
      <c r="R187" s="96"/>
    </row>
    <row r="188" spans="1:18" s="12" customFormat="1" ht="18.75" customHeight="1">
      <c r="A188" s="136">
        <v>181</v>
      </c>
      <c r="B188" s="94"/>
      <c r="C188" s="94"/>
      <c r="D188" s="95"/>
      <c r="E188" s="137"/>
      <c r="F188" s="95"/>
      <c r="G188" s="138"/>
      <c r="H188" s="95"/>
      <c r="I188" s="95"/>
      <c r="J188" s="95"/>
      <c r="K188" s="95"/>
      <c r="L188" s="139"/>
      <c r="M188" s="95"/>
      <c r="N188" s="139"/>
      <c r="O188" s="95"/>
      <c r="P188" s="95"/>
      <c r="Q188" s="96"/>
      <c r="R188" s="96"/>
    </row>
    <row r="189" spans="1:18" s="12" customFormat="1" ht="18.75" customHeight="1">
      <c r="A189" s="136">
        <v>182</v>
      </c>
      <c r="B189" s="94"/>
      <c r="C189" s="94"/>
      <c r="D189" s="95"/>
      <c r="E189" s="137"/>
      <c r="F189" s="95"/>
      <c r="G189" s="138"/>
      <c r="H189" s="95"/>
      <c r="I189" s="95"/>
      <c r="J189" s="95"/>
      <c r="K189" s="95"/>
      <c r="L189" s="139"/>
      <c r="M189" s="95"/>
      <c r="N189" s="139"/>
      <c r="O189" s="95"/>
      <c r="P189" s="95"/>
      <c r="Q189" s="96"/>
      <c r="R189" s="96"/>
    </row>
    <row r="190" spans="1:18" s="12" customFormat="1" ht="18.75" customHeight="1">
      <c r="A190" s="136">
        <v>183</v>
      </c>
      <c r="B190" s="94"/>
      <c r="C190" s="94"/>
      <c r="D190" s="95"/>
      <c r="E190" s="137"/>
      <c r="F190" s="95"/>
      <c r="G190" s="138"/>
      <c r="H190" s="95"/>
      <c r="I190" s="95"/>
      <c r="J190" s="95"/>
      <c r="K190" s="95"/>
      <c r="L190" s="139"/>
      <c r="M190" s="95"/>
      <c r="N190" s="139"/>
      <c r="O190" s="95"/>
      <c r="P190" s="95"/>
      <c r="Q190" s="96"/>
      <c r="R190" s="96"/>
    </row>
    <row r="191" spans="1:18" s="12" customFormat="1" ht="18.75" customHeight="1">
      <c r="A191" s="136">
        <v>184</v>
      </c>
      <c r="B191" s="94"/>
      <c r="C191" s="94"/>
      <c r="D191" s="95"/>
      <c r="E191" s="137"/>
      <c r="F191" s="95"/>
      <c r="G191" s="138"/>
      <c r="H191" s="95"/>
      <c r="I191" s="95"/>
      <c r="J191" s="95"/>
      <c r="K191" s="95"/>
      <c r="L191" s="139"/>
      <c r="M191" s="95"/>
      <c r="N191" s="139"/>
      <c r="O191" s="95"/>
      <c r="P191" s="95"/>
      <c r="Q191" s="96"/>
      <c r="R191" s="96"/>
    </row>
    <row r="192" spans="1:18" s="12" customFormat="1" ht="18.75" customHeight="1">
      <c r="A192" s="136">
        <v>185</v>
      </c>
      <c r="B192" s="94"/>
      <c r="C192" s="94"/>
      <c r="D192" s="95"/>
      <c r="E192" s="137"/>
      <c r="F192" s="95"/>
      <c r="G192" s="138"/>
      <c r="H192" s="95"/>
      <c r="I192" s="95"/>
      <c r="J192" s="95"/>
      <c r="K192" s="95"/>
      <c r="L192" s="139"/>
      <c r="M192" s="95"/>
      <c r="N192" s="139"/>
      <c r="O192" s="95"/>
      <c r="P192" s="95"/>
      <c r="Q192" s="96"/>
      <c r="R192" s="96"/>
    </row>
    <row r="193" spans="1:18" s="12" customFormat="1" ht="18.75" customHeight="1">
      <c r="A193" s="136">
        <v>186</v>
      </c>
      <c r="B193" s="94"/>
      <c r="C193" s="94"/>
      <c r="D193" s="95"/>
      <c r="E193" s="137"/>
      <c r="F193" s="95"/>
      <c r="G193" s="138"/>
      <c r="H193" s="95"/>
      <c r="I193" s="95"/>
      <c r="J193" s="95"/>
      <c r="K193" s="95"/>
      <c r="L193" s="139"/>
      <c r="M193" s="95"/>
      <c r="N193" s="139"/>
      <c r="O193" s="95"/>
      <c r="P193" s="95"/>
      <c r="Q193" s="96"/>
      <c r="R193" s="96"/>
    </row>
    <row r="194" spans="1:18" s="12" customFormat="1" ht="18.75" customHeight="1">
      <c r="A194" s="136">
        <v>187</v>
      </c>
      <c r="B194" s="94"/>
      <c r="C194" s="94"/>
      <c r="D194" s="95"/>
      <c r="E194" s="137"/>
      <c r="F194" s="95"/>
      <c r="G194" s="138"/>
      <c r="H194" s="95"/>
      <c r="I194" s="95"/>
      <c r="J194" s="95"/>
      <c r="K194" s="95"/>
      <c r="L194" s="139"/>
      <c r="M194" s="95"/>
      <c r="N194" s="139"/>
      <c r="O194" s="95"/>
      <c r="P194" s="95"/>
      <c r="Q194" s="96"/>
      <c r="R194" s="96"/>
    </row>
    <row r="195" spans="1:18" s="12" customFormat="1" ht="18.75" customHeight="1">
      <c r="A195" s="136">
        <v>188</v>
      </c>
      <c r="B195" s="94"/>
      <c r="C195" s="94"/>
      <c r="D195" s="95"/>
      <c r="E195" s="137"/>
      <c r="F195" s="95"/>
      <c r="G195" s="138"/>
      <c r="H195" s="95"/>
      <c r="I195" s="95"/>
      <c r="J195" s="95"/>
      <c r="K195" s="95"/>
      <c r="L195" s="139"/>
      <c r="M195" s="95"/>
      <c r="N195" s="139"/>
      <c r="O195" s="95"/>
      <c r="P195" s="95"/>
      <c r="Q195" s="96"/>
      <c r="R195" s="96"/>
    </row>
    <row r="196" spans="1:18" s="12" customFormat="1" ht="18.75" customHeight="1">
      <c r="A196" s="136">
        <v>189</v>
      </c>
      <c r="B196" s="94"/>
      <c r="C196" s="94"/>
      <c r="D196" s="95"/>
      <c r="E196" s="137"/>
      <c r="F196" s="95"/>
      <c r="G196" s="138"/>
      <c r="H196" s="95"/>
      <c r="I196" s="95"/>
      <c r="J196" s="95"/>
      <c r="K196" s="95"/>
      <c r="L196" s="139"/>
      <c r="M196" s="95"/>
      <c r="N196" s="139"/>
      <c r="O196" s="95"/>
      <c r="P196" s="95"/>
      <c r="Q196" s="96"/>
      <c r="R196" s="96"/>
    </row>
    <row r="197" spans="1:18" s="12" customFormat="1" ht="18.75" customHeight="1">
      <c r="A197" s="136">
        <v>190</v>
      </c>
      <c r="B197" s="94"/>
      <c r="C197" s="94"/>
      <c r="D197" s="95"/>
      <c r="E197" s="137"/>
      <c r="F197" s="95"/>
      <c r="G197" s="138"/>
      <c r="H197" s="95"/>
      <c r="I197" s="95"/>
      <c r="J197" s="95"/>
      <c r="K197" s="95"/>
      <c r="L197" s="139"/>
      <c r="M197" s="95"/>
      <c r="N197" s="139"/>
      <c r="O197" s="95"/>
      <c r="P197" s="95"/>
      <c r="Q197" s="96"/>
      <c r="R197" s="96"/>
    </row>
    <row r="198" spans="1:18" s="12" customFormat="1" ht="18.75" customHeight="1">
      <c r="A198" s="136">
        <v>191</v>
      </c>
      <c r="B198" s="94"/>
      <c r="C198" s="94"/>
      <c r="D198" s="95"/>
      <c r="E198" s="137"/>
      <c r="F198" s="95"/>
      <c r="G198" s="138"/>
      <c r="H198" s="95"/>
      <c r="I198" s="95"/>
      <c r="J198" s="95"/>
      <c r="K198" s="95"/>
      <c r="L198" s="139"/>
      <c r="M198" s="95"/>
      <c r="N198" s="139"/>
      <c r="O198" s="95"/>
      <c r="P198" s="95"/>
      <c r="Q198" s="96"/>
      <c r="R198" s="96"/>
    </row>
    <row r="199" spans="1:18" s="12" customFormat="1" ht="18.75" customHeight="1">
      <c r="A199" s="136">
        <v>192</v>
      </c>
      <c r="B199" s="94"/>
      <c r="C199" s="94"/>
      <c r="D199" s="95"/>
      <c r="E199" s="137"/>
      <c r="F199" s="95"/>
      <c r="G199" s="138"/>
      <c r="H199" s="95"/>
      <c r="I199" s="95"/>
      <c r="J199" s="95"/>
      <c r="K199" s="95"/>
      <c r="L199" s="139"/>
      <c r="M199" s="95"/>
      <c r="N199" s="139"/>
      <c r="O199" s="95"/>
      <c r="P199" s="95"/>
      <c r="Q199" s="96"/>
      <c r="R199" s="96"/>
    </row>
    <row r="200" spans="1:18" s="12" customFormat="1" ht="18.75" customHeight="1">
      <c r="A200" s="136">
        <v>193</v>
      </c>
      <c r="B200" s="94"/>
      <c r="C200" s="94"/>
      <c r="D200" s="95"/>
      <c r="E200" s="137"/>
      <c r="F200" s="95"/>
      <c r="G200" s="138"/>
      <c r="H200" s="95"/>
      <c r="I200" s="95"/>
      <c r="J200" s="95"/>
      <c r="K200" s="95"/>
      <c r="L200" s="139"/>
      <c r="M200" s="95"/>
      <c r="N200" s="139"/>
      <c r="O200" s="95"/>
      <c r="P200" s="95"/>
      <c r="Q200" s="96"/>
      <c r="R200" s="96"/>
    </row>
    <row r="201" spans="1:18" s="12" customFormat="1" ht="18.75" customHeight="1">
      <c r="A201" s="136">
        <v>194</v>
      </c>
      <c r="B201" s="94"/>
      <c r="C201" s="94"/>
      <c r="D201" s="95"/>
      <c r="E201" s="137"/>
      <c r="F201" s="95"/>
      <c r="G201" s="138"/>
      <c r="H201" s="95"/>
      <c r="I201" s="95"/>
      <c r="J201" s="95"/>
      <c r="K201" s="95"/>
      <c r="L201" s="139"/>
      <c r="M201" s="95"/>
      <c r="N201" s="139"/>
      <c r="O201" s="95"/>
      <c r="P201" s="95"/>
      <c r="Q201" s="96"/>
      <c r="R201" s="96"/>
    </row>
    <row r="202" spans="1:18" s="12" customFormat="1" ht="18.75" customHeight="1">
      <c r="A202" s="136">
        <v>195</v>
      </c>
      <c r="B202" s="94"/>
      <c r="C202" s="94"/>
      <c r="D202" s="95"/>
      <c r="E202" s="137"/>
      <c r="F202" s="95"/>
      <c r="G202" s="138"/>
      <c r="H202" s="95"/>
      <c r="I202" s="95"/>
      <c r="J202" s="95"/>
      <c r="K202" s="95"/>
      <c r="L202" s="139"/>
      <c r="M202" s="95"/>
      <c r="N202" s="139"/>
      <c r="O202" s="95"/>
      <c r="P202" s="95"/>
      <c r="Q202" s="96"/>
      <c r="R202" s="96"/>
    </row>
    <row r="203" spans="1:18" s="12" customFormat="1" ht="18.75" customHeight="1">
      <c r="A203" s="136">
        <v>196</v>
      </c>
      <c r="B203" s="94"/>
      <c r="C203" s="94"/>
      <c r="D203" s="95"/>
      <c r="E203" s="137"/>
      <c r="F203" s="95"/>
      <c r="G203" s="138"/>
      <c r="H203" s="95"/>
      <c r="I203" s="95"/>
      <c r="J203" s="95"/>
      <c r="K203" s="95"/>
      <c r="L203" s="139"/>
      <c r="M203" s="95"/>
      <c r="N203" s="139"/>
      <c r="O203" s="95"/>
      <c r="P203" s="95"/>
      <c r="Q203" s="96"/>
      <c r="R203" s="96"/>
    </row>
    <row r="204" spans="1:18" s="12" customFormat="1" ht="18.75" customHeight="1">
      <c r="A204" s="136">
        <v>197</v>
      </c>
      <c r="B204" s="94"/>
      <c r="C204" s="94"/>
      <c r="D204" s="95"/>
      <c r="E204" s="137"/>
      <c r="F204" s="95"/>
      <c r="G204" s="138"/>
      <c r="H204" s="95"/>
      <c r="I204" s="95"/>
      <c r="J204" s="95"/>
      <c r="K204" s="95"/>
      <c r="L204" s="139"/>
      <c r="M204" s="95"/>
      <c r="N204" s="139"/>
      <c r="O204" s="95"/>
      <c r="P204" s="95"/>
      <c r="Q204" s="96"/>
      <c r="R204" s="96"/>
    </row>
    <row r="205" spans="1:18" s="12" customFormat="1" ht="18.75" customHeight="1">
      <c r="A205" s="136">
        <v>198</v>
      </c>
      <c r="B205" s="94"/>
      <c r="C205" s="94"/>
      <c r="D205" s="95"/>
      <c r="E205" s="137"/>
      <c r="F205" s="95"/>
      <c r="G205" s="138"/>
      <c r="H205" s="95"/>
      <c r="I205" s="95"/>
      <c r="J205" s="95"/>
      <c r="K205" s="95"/>
      <c r="L205" s="139"/>
      <c r="M205" s="95"/>
      <c r="N205" s="139"/>
      <c r="O205" s="95"/>
      <c r="P205" s="95"/>
      <c r="Q205" s="96"/>
      <c r="R205" s="96"/>
    </row>
    <row r="206" spans="1:18" s="12" customFormat="1" ht="18.75" customHeight="1">
      <c r="A206" s="136">
        <v>199</v>
      </c>
      <c r="B206" s="94"/>
      <c r="C206" s="94"/>
      <c r="D206" s="95"/>
      <c r="E206" s="137"/>
      <c r="F206" s="95"/>
      <c r="G206" s="138"/>
      <c r="H206" s="95"/>
      <c r="I206" s="95"/>
      <c r="J206" s="95"/>
      <c r="K206" s="95"/>
      <c r="L206" s="139"/>
      <c r="M206" s="95"/>
      <c r="N206" s="139"/>
      <c r="O206" s="95"/>
      <c r="P206" s="95"/>
      <c r="Q206" s="96"/>
      <c r="R206" s="96"/>
    </row>
    <row r="207" spans="1:18" s="12" customFormat="1" ht="18.75" customHeight="1">
      <c r="A207" s="136">
        <v>200</v>
      </c>
      <c r="B207" s="94"/>
      <c r="C207" s="94"/>
      <c r="D207" s="95"/>
      <c r="E207" s="137"/>
      <c r="F207" s="95"/>
      <c r="G207" s="138"/>
      <c r="H207" s="95"/>
      <c r="I207" s="95"/>
      <c r="J207" s="95"/>
      <c r="K207" s="95"/>
      <c r="L207" s="139"/>
      <c r="M207" s="95"/>
      <c r="N207" s="139"/>
      <c r="O207" s="95"/>
      <c r="P207" s="95"/>
      <c r="Q207" s="96"/>
      <c r="R207" s="96"/>
    </row>
  </sheetData>
  <sheetProtection/>
  <mergeCells count="1">
    <mergeCell ref="A4:B4"/>
  </mergeCells>
  <conditionalFormatting sqref="E10">
    <cfRule type="expression" priority="1" dxfId="52" stopIfTrue="1">
      <formula>OR(B10="",E10="")</formula>
    </cfRule>
    <cfRule type="expression" priority="2" dxfId="50" stopIfTrue="1">
      <formula>YEAR($E10)&gt;$U$4</formula>
    </cfRule>
    <cfRule type="expression" priority="3" dxfId="50" stopIfTrue="1">
      <formula>YEAR($E10)&lt;$U$3</formula>
    </cfRule>
  </conditionalFormatting>
  <printOptions horizontalCentered="1"/>
  <pageMargins left="0.35" right="0.35" top="0.39" bottom="0.39" header="0" footer="0"/>
  <pageSetup horizontalDpi="200" verticalDpi="200" orientation="landscape" paperSize="9" r:id="rId1"/>
  <rowBreaks count="9" manualBreakCount="9">
    <brk id="27" max="65535" man="1"/>
    <brk id="47" max="65535" man="1"/>
    <brk id="67" max="65535" man="1"/>
    <brk id="87" max="65535" man="1"/>
    <brk id="107" max="65535" man="1"/>
    <brk id="127" max="65535" man="1"/>
    <brk id="147" max="65535" man="1"/>
    <brk id="167" max="65535" man="1"/>
    <brk id="187" max="65535" man="1"/>
  </rowBreaks>
</worksheet>
</file>

<file path=xl/worksheets/sheet13.xml><?xml version="1.0" encoding="utf-8"?>
<worksheet xmlns="http://schemas.openxmlformats.org/spreadsheetml/2006/main" xmlns:r="http://schemas.openxmlformats.org/officeDocument/2006/relationships">
  <sheetPr codeName="Sheet12"/>
  <dimension ref="A1:U206"/>
  <sheetViews>
    <sheetView showGridLines="0" showZeros="0" zoomScale="86" zoomScaleNormal="86" zoomScalePageLayoutView="0" workbookViewId="0" topLeftCell="A1">
      <pane ySplit="6" topLeftCell="BM7" activePane="bottomLeft" state="frozen"/>
      <selection pane="topLeft" activeCell="A4" sqref="A4:C4"/>
      <selection pane="bottomLeft" activeCell="B9" sqref="B9:E9"/>
    </sheetView>
  </sheetViews>
  <sheetFormatPr defaultColWidth="9.140625" defaultRowHeight="12.75"/>
  <cols>
    <col min="1" max="1" width="3.8515625" style="0" customWidth="1"/>
    <col min="2" max="2" width="22.8515625" style="0" customWidth="1"/>
    <col min="3" max="3" width="21.8515625" style="0" customWidth="1"/>
    <col min="4" max="4" width="7.7109375" style="56" customWidth="1"/>
    <col min="5" max="5" width="12.140625" style="83" customWidth="1"/>
    <col min="6" max="7" width="8.57421875" style="83" customWidth="1"/>
    <col min="8" max="10" width="8.57421875" style="56" customWidth="1"/>
    <col min="11" max="11" width="7.7109375" style="56" hidden="1" customWidth="1"/>
    <col min="12" max="14" width="6.8515625" style="56" hidden="1" customWidth="1"/>
    <col min="15" max="16" width="8.57421875" style="56" customWidth="1"/>
    <col min="17" max="17" width="6.8515625" style="56" hidden="1" customWidth="1"/>
    <col min="18" max="18" width="8.57421875" style="56" customWidth="1"/>
    <col min="20" max="20" width="8.28125" style="0" hidden="1" customWidth="1"/>
    <col min="21" max="21" width="0" style="0" hidden="1" customWidth="1"/>
  </cols>
  <sheetData>
    <row r="1" spans="1:18" ht="26.25">
      <c r="A1" s="71" t="str">
        <f>'Week SetUp'!$A$6</f>
        <v>1o ΕΝΩΣΙΑΚΟ ΞΑΝΘΗΣ</v>
      </c>
      <c r="B1" s="72"/>
      <c r="C1" s="72"/>
      <c r="D1" s="140" t="s">
        <v>68</v>
      </c>
      <c r="E1" s="140"/>
      <c r="F1" s="140"/>
      <c r="H1" s="73"/>
      <c r="I1" s="74"/>
      <c r="J1" s="74"/>
      <c r="K1" s="74"/>
      <c r="L1" s="74"/>
      <c r="M1" s="74"/>
      <c r="N1" s="74"/>
      <c r="O1" s="74"/>
      <c r="P1" s="74"/>
      <c r="Q1" s="74"/>
      <c r="R1" s="101"/>
    </row>
    <row r="2" spans="1:18" ht="13.5" thickBot="1">
      <c r="A2" s="75" t="str">
        <f>'Week SetUp'!$A$8</f>
        <v>ITF Junior Circuit</v>
      </c>
      <c r="B2" s="75"/>
      <c r="C2" s="64"/>
      <c r="D2" s="140" t="s">
        <v>28</v>
      </c>
      <c r="E2" s="140"/>
      <c r="F2" s="85"/>
      <c r="G2" s="85"/>
      <c r="H2" s="85"/>
      <c r="I2" s="85"/>
      <c r="J2" s="73"/>
      <c r="K2" s="73"/>
      <c r="L2" s="73"/>
      <c r="M2" s="73"/>
      <c r="N2" s="73"/>
      <c r="O2" s="104"/>
      <c r="P2" s="62"/>
      <c r="Q2" s="62"/>
      <c r="R2" s="104"/>
    </row>
    <row r="3" spans="1:21" s="2" customFormat="1" ht="13.5" thickBot="1">
      <c r="A3" s="141" t="s">
        <v>29</v>
      </c>
      <c r="B3" s="142"/>
      <c r="C3" s="143"/>
      <c r="D3" s="23"/>
      <c r="E3" s="144"/>
      <c r="F3" s="144"/>
      <c r="G3" s="144"/>
      <c r="H3" s="23"/>
      <c r="I3" s="146"/>
      <c r="J3" s="146"/>
      <c r="K3" s="106"/>
      <c r="L3" s="147"/>
      <c r="M3" s="147"/>
      <c r="N3" s="147"/>
      <c r="O3" s="105" t="s">
        <v>17</v>
      </c>
      <c r="P3" s="106"/>
      <c r="Q3" s="148"/>
      <c r="R3" s="149"/>
      <c r="T3" s="402" t="s">
        <v>138</v>
      </c>
      <c r="U3" s="403" t="e">
        <f>YEAR($A$5)-18</f>
        <v>#VALUE!</v>
      </c>
    </row>
    <row r="4" spans="1:21" s="2" customFormat="1" ht="12.75">
      <c r="A4" s="59" t="s">
        <v>144</v>
      </c>
      <c r="B4" s="59"/>
      <c r="C4" s="57" t="s">
        <v>145</v>
      </c>
      <c r="D4" s="59" t="s">
        <v>146</v>
      </c>
      <c r="E4" s="150"/>
      <c r="F4" s="150"/>
      <c r="G4" s="150"/>
      <c r="H4" s="57"/>
      <c r="I4" s="113"/>
      <c r="J4" s="60" t="s">
        <v>147</v>
      </c>
      <c r="K4" s="293"/>
      <c r="L4" s="152"/>
      <c r="M4" s="152"/>
      <c r="N4" s="152"/>
      <c r="O4" s="151"/>
      <c r="P4" s="116"/>
      <c r="Q4" s="116"/>
      <c r="R4" s="153"/>
      <c r="T4" s="402" t="s">
        <v>139</v>
      </c>
      <c r="U4" s="403" t="e">
        <f>YEAR($A$5)-13</f>
        <v>#VALUE!</v>
      </c>
    </row>
    <row r="5" spans="1:18" s="2" customFormat="1" ht="13.5" thickBot="1">
      <c r="A5" s="444" t="str">
        <f>'Week SetUp'!$A$10</f>
        <v>20-21 ΦΕΒΡΟΥΑΡΙΟΥ 2010</v>
      </c>
      <c r="B5" s="444"/>
      <c r="C5" s="78" t="str">
        <f>'Week SetUp'!$C$10</f>
        <v>Ο.Α.ΞΑΝΘΗΣ</v>
      </c>
      <c r="D5" s="79" t="str">
        <f>'Week SetUp'!$D$10</f>
        <v>ΞΑΝΘΗ</v>
      </c>
      <c r="E5" s="79"/>
      <c r="F5" s="79"/>
      <c r="G5" s="79">
        <f>'Week SetUp'!$A$12</f>
        <v>0</v>
      </c>
      <c r="H5" s="79"/>
      <c r="I5" s="68"/>
      <c r="J5" s="68" t="str">
        <f>'Week SetUp'!$E$10</f>
        <v>ΧΡΗΣΤΟΣ ΜΟΥΡΤΖΙΟΣ</v>
      </c>
      <c r="K5" s="79"/>
      <c r="L5" s="68"/>
      <c r="M5" s="68"/>
      <c r="N5" s="68"/>
      <c r="O5" s="155"/>
      <c r="P5" s="79"/>
      <c r="Q5" s="79"/>
      <c r="R5" s="156">
        <f>COUNTA(R7:R206)</f>
        <v>0</v>
      </c>
    </row>
    <row r="6" spans="1:18" ht="30" customHeight="1" thickBot="1">
      <c r="A6" s="128" t="s">
        <v>15</v>
      </c>
      <c r="B6" s="89" t="s">
        <v>150</v>
      </c>
      <c r="C6" s="89" t="s">
        <v>151</v>
      </c>
      <c r="D6" s="89" t="s">
        <v>145</v>
      </c>
      <c r="E6" s="393" t="s">
        <v>144</v>
      </c>
      <c r="F6" s="130" t="s">
        <v>69</v>
      </c>
      <c r="G6" s="130" t="s">
        <v>31</v>
      </c>
      <c r="H6" s="131" t="s">
        <v>32</v>
      </c>
      <c r="I6" s="131" t="s">
        <v>33</v>
      </c>
      <c r="J6" s="130" t="s">
        <v>34</v>
      </c>
      <c r="K6" s="157"/>
      <c r="L6" s="133"/>
      <c r="M6" s="132" t="s">
        <v>35</v>
      </c>
      <c r="N6" s="133"/>
      <c r="O6" s="129" t="s">
        <v>24</v>
      </c>
      <c r="P6" s="135" t="s">
        <v>36</v>
      </c>
      <c r="Q6" s="158" t="s">
        <v>37</v>
      </c>
      <c r="R6" s="130" t="s">
        <v>38</v>
      </c>
    </row>
    <row r="7" spans="1:18" s="12" customFormat="1" ht="18.75" customHeight="1">
      <c r="A7" s="136">
        <v>1</v>
      </c>
      <c r="B7" s="94" t="s">
        <v>310</v>
      </c>
      <c r="C7" s="94" t="s">
        <v>311</v>
      </c>
      <c r="D7" s="95" t="s">
        <v>227</v>
      </c>
      <c r="E7" s="420"/>
      <c r="F7" s="159"/>
      <c r="G7" s="159"/>
      <c r="H7" s="95"/>
      <c r="I7" s="95"/>
      <c r="J7" s="96"/>
      <c r="K7" s="161"/>
      <c r="L7" s="160"/>
      <c r="M7" s="161">
        <f aca="true" t="shared" si="0" ref="M7:M38">IF(R7="",999,R7)</f>
        <v>999</v>
      </c>
      <c r="N7" s="160"/>
      <c r="O7" s="95"/>
      <c r="P7" s="163">
        <f aca="true" t="shared" si="1" ref="P7:P38">IF(AND(H7&gt;0,OR(O7="QA",O7="DA",O7="WC")),H7,)</f>
        <v>0</v>
      </c>
      <c r="Q7" s="164">
        <f aca="true" t="shared" si="2" ref="Q7:Q38">IF(O7="QA",1,IF(O7="DA",1,IF(O7="WC",2,IF(O7="MD",3,999))))</f>
        <v>999</v>
      </c>
      <c r="R7" s="96"/>
    </row>
    <row r="8" spans="1:18" s="12" customFormat="1" ht="18.75" customHeight="1">
      <c r="A8" s="136">
        <v>2</v>
      </c>
      <c r="B8" s="94" t="s">
        <v>314</v>
      </c>
      <c r="C8" s="94" t="s">
        <v>257</v>
      </c>
      <c r="D8" s="95" t="s">
        <v>264</v>
      </c>
      <c r="E8" s="420"/>
      <c r="F8" s="159"/>
      <c r="G8" s="159"/>
      <c r="H8" s="95"/>
      <c r="I8" s="95"/>
      <c r="J8" s="96"/>
      <c r="K8" s="161"/>
      <c r="L8" s="160"/>
      <c r="M8" s="161">
        <f t="shared" si="0"/>
        <v>999</v>
      </c>
      <c r="N8" s="160"/>
      <c r="O8" s="95"/>
      <c r="P8" s="163">
        <f t="shared" si="1"/>
        <v>0</v>
      </c>
      <c r="Q8" s="164">
        <f t="shared" si="2"/>
        <v>999</v>
      </c>
      <c r="R8" s="96"/>
    </row>
    <row r="9" spans="1:18" s="12" customFormat="1" ht="18.75" customHeight="1">
      <c r="A9" s="136">
        <v>3</v>
      </c>
      <c r="B9" s="94" t="s">
        <v>315</v>
      </c>
      <c r="C9" s="94" t="s">
        <v>255</v>
      </c>
      <c r="D9" s="95" t="s">
        <v>236</v>
      </c>
      <c r="E9" s="420"/>
      <c r="F9" s="159"/>
      <c r="G9" s="159"/>
      <c r="H9" s="95"/>
      <c r="I9" s="95"/>
      <c r="J9" s="96"/>
      <c r="K9" s="161"/>
      <c r="L9" s="160"/>
      <c r="M9" s="161">
        <f t="shared" si="0"/>
        <v>999</v>
      </c>
      <c r="N9" s="160"/>
      <c r="O9" s="95"/>
      <c r="P9" s="163">
        <f t="shared" si="1"/>
        <v>0</v>
      </c>
      <c r="Q9" s="164">
        <f t="shared" si="2"/>
        <v>999</v>
      </c>
      <c r="R9" s="96"/>
    </row>
    <row r="10" spans="1:18" s="12" customFormat="1" ht="18.75" customHeight="1">
      <c r="A10" s="136">
        <v>4</v>
      </c>
      <c r="B10" s="94" t="s">
        <v>316</v>
      </c>
      <c r="C10" s="94" t="s">
        <v>317</v>
      </c>
      <c r="D10" s="95" t="s">
        <v>236</v>
      </c>
      <c r="E10" s="420"/>
      <c r="F10" s="159"/>
      <c r="G10" s="159"/>
      <c r="H10" s="95"/>
      <c r="I10" s="95"/>
      <c r="J10" s="96"/>
      <c r="K10" s="161"/>
      <c r="L10" s="160"/>
      <c r="M10" s="161">
        <f t="shared" si="0"/>
        <v>999</v>
      </c>
      <c r="N10" s="160"/>
      <c r="O10" s="95"/>
      <c r="P10" s="163">
        <f t="shared" si="1"/>
        <v>0</v>
      </c>
      <c r="Q10" s="164">
        <f t="shared" si="2"/>
        <v>999</v>
      </c>
      <c r="R10" s="96"/>
    </row>
    <row r="11" spans="1:18" s="12" customFormat="1" ht="18.75" customHeight="1">
      <c r="A11" s="136">
        <v>5</v>
      </c>
      <c r="B11" s="94" t="s">
        <v>246</v>
      </c>
      <c r="C11" s="94" t="s">
        <v>243</v>
      </c>
      <c r="D11" s="95" t="s">
        <v>241</v>
      </c>
      <c r="E11" s="420"/>
      <c r="F11" s="159"/>
      <c r="G11" s="159"/>
      <c r="H11" s="95"/>
      <c r="I11" s="95"/>
      <c r="J11" s="96"/>
      <c r="K11" s="161"/>
      <c r="L11" s="160"/>
      <c r="M11" s="161">
        <f t="shared" si="0"/>
        <v>999</v>
      </c>
      <c r="N11" s="160"/>
      <c r="O11" s="95"/>
      <c r="P11" s="163">
        <f t="shared" si="1"/>
        <v>0</v>
      </c>
      <c r="Q11" s="164">
        <f t="shared" si="2"/>
        <v>999</v>
      </c>
      <c r="R11" s="96"/>
    </row>
    <row r="12" spans="1:18" s="12" customFormat="1" ht="18.75" customHeight="1">
      <c r="A12" s="136">
        <v>6</v>
      </c>
      <c r="B12" s="94" t="s">
        <v>321</v>
      </c>
      <c r="C12" s="94" t="s">
        <v>322</v>
      </c>
      <c r="D12" s="95" t="s">
        <v>253</v>
      </c>
      <c r="E12" s="420"/>
      <c r="F12" s="159"/>
      <c r="G12" s="159"/>
      <c r="H12" s="95"/>
      <c r="I12" s="95"/>
      <c r="J12" s="96"/>
      <c r="K12" s="161"/>
      <c r="L12" s="160"/>
      <c r="M12" s="161">
        <f t="shared" si="0"/>
        <v>999</v>
      </c>
      <c r="N12" s="160"/>
      <c r="O12" s="95"/>
      <c r="P12" s="163">
        <f t="shared" si="1"/>
        <v>0</v>
      </c>
      <c r="Q12" s="164">
        <f t="shared" si="2"/>
        <v>999</v>
      </c>
      <c r="R12" s="96"/>
    </row>
    <row r="13" spans="1:18" s="12" customFormat="1" ht="18.75" customHeight="1">
      <c r="A13" s="136">
        <v>7</v>
      </c>
      <c r="B13" s="94" t="s">
        <v>323</v>
      </c>
      <c r="C13" s="94" t="s">
        <v>324</v>
      </c>
      <c r="D13" s="95" t="s">
        <v>253</v>
      </c>
      <c r="E13" s="420"/>
      <c r="F13" s="159"/>
      <c r="G13" s="159"/>
      <c r="H13" s="95"/>
      <c r="I13" s="95"/>
      <c r="J13" s="96"/>
      <c r="K13" s="161"/>
      <c r="L13" s="160"/>
      <c r="M13" s="161">
        <f t="shared" si="0"/>
        <v>999</v>
      </c>
      <c r="N13" s="160"/>
      <c r="O13" s="95"/>
      <c r="P13" s="163">
        <f t="shared" si="1"/>
        <v>0</v>
      </c>
      <c r="Q13" s="164">
        <f t="shared" si="2"/>
        <v>999</v>
      </c>
      <c r="R13" s="96"/>
    </row>
    <row r="14" spans="1:18" s="12" customFormat="1" ht="18.75" customHeight="1">
      <c r="A14" s="136">
        <v>8</v>
      </c>
      <c r="B14" s="94" t="s">
        <v>336</v>
      </c>
      <c r="C14" s="94" t="s">
        <v>337</v>
      </c>
      <c r="D14" s="95" t="s">
        <v>338</v>
      </c>
      <c r="E14" s="420"/>
      <c r="F14" s="159"/>
      <c r="G14" s="159"/>
      <c r="H14" s="95"/>
      <c r="I14" s="95"/>
      <c r="J14" s="96"/>
      <c r="K14" s="161"/>
      <c r="L14" s="160"/>
      <c r="M14" s="161">
        <f t="shared" si="0"/>
        <v>999</v>
      </c>
      <c r="N14" s="160"/>
      <c r="O14" s="95"/>
      <c r="P14" s="163">
        <f t="shared" si="1"/>
        <v>0</v>
      </c>
      <c r="Q14" s="164">
        <f t="shared" si="2"/>
        <v>999</v>
      </c>
      <c r="R14" s="96"/>
    </row>
    <row r="15" spans="1:18" s="12" customFormat="1" ht="18.75" customHeight="1">
      <c r="A15" s="136">
        <v>9</v>
      </c>
      <c r="B15" s="94" t="s">
        <v>339</v>
      </c>
      <c r="C15" s="94" t="s">
        <v>205</v>
      </c>
      <c r="D15" s="95" t="s">
        <v>222</v>
      </c>
      <c r="E15" s="420"/>
      <c r="F15" s="159"/>
      <c r="G15" s="159"/>
      <c r="H15" s="95"/>
      <c r="I15" s="95"/>
      <c r="J15" s="96"/>
      <c r="K15" s="161"/>
      <c r="L15" s="160"/>
      <c r="M15" s="161">
        <f t="shared" si="0"/>
        <v>999</v>
      </c>
      <c r="N15" s="160"/>
      <c r="O15" s="95"/>
      <c r="P15" s="163">
        <f t="shared" si="1"/>
        <v>0</v>
      </c>
      <c r="Q15" s="164">
        <f t="shared" si="2"/>
        <v>999</v>
      </c>
      <c r="R15" s="96"/>
    </row>
    <row r="16" spans="1:18" s="12" customFormat="1" ht="18.75" customHeight="1">
      <c r="A16" s="136">
        <v>10</v>
      </c>
      <c r="B16" s="94"/>
      <c r="C16" s="94"/>
      <c r="D16" s="95"/>
      <c r="E16" s="420"/>
      <c r="F16" s="159"/>
      <c r="G16" s="159"/>
      <c r="H16" s="95"/>
      <c r="I16" s="95"/>
      <c r="J16" s="96"/>
      <c r="K16" s="161"/>
      <c r="L16" s="160"/>
      <c r="M16" s="161">
        <f t="shared" si="0"/>
        <v>999</v>
      </c>
      <c r="N16" s="160"/>
      <c r="O16" s="95"/>
      <c r="P16" s="163">
        <f t="shared" si="1"/>
        <v>0</v>
      </c>
      <c r="Q16" s="164">
        <f t="shared" si="2"/>
        <v>999</v>
      </c>
      <c r="R16" s="96"/>
    </row>
    <row r="17" spans="1:18" s="12" customFormat="1" ht="18.75" customHeight="1">
      <c r="A17" s="136">
        <v>11</v>
      </c>
      <c r="B17" s="94"/>
      <c r="C17" s="94"/>
      <c r="D17" s="95"/>
      <c r="E17" s="420"/>
      <c r="F17" s="159"/>
      <c r="G17" s="159"/>
      <c r="H17" s="95"/>
      <c r="I17" s="95"/>
      <c r="J17" s="96"/>
      <c r="K17" s="161"/>
      <c r="L17" s="160"/>
      <c r="M17" s="161">
        <f t="shared" si="0"/>
        <v>999</v>
      </c>
      <c r="N17" s="160"/>
      <c r="O17" s="95"/>
      <c r="P17" s="163">
        <f t="shared" si="1"/>
        <v>0</v>
      </c>
      <c r="Q17" s="164">
        <f t="shared" si="2"/>
        <v>999</v>
      </c>
      <c r="R17" s="96"/>
    </row>
    <row r="18" spans="1:18" s="12" customFormat="1" ht="18.75" customHeight="1">
      <c r="A18" s="136">
        <v>12</v>
      </c>
      <c r="B18" s="94"/>
      <c r="C18" s="94"/>
      <c r="D18" s="95"/>
      <c r="E18" s="420"/>
      <c r="F18" s="159"/>
      <c r="G18" s="159"/>
      <c r="H18" s="95"/>
      <c r="I18" s="95"/>
      <c r="J18" s="96"/>
      <c r="K18" s="161"/>
      <c r="L18" s="160"/>
      <c r="M18" s="161">
        <f t="shared" si="0"/>
        <v>999</v>
      </c>
      <c r="N18" s="160"/>
      <c r="O18" s="95"/>
      <c r="P18" s="163">
        <f t="shared" si="1"/>
        <v>0</v>
      </c>
      <c r="Q18" s="164">
        <f t="shared" si="2"/>
        <v>999</v>
      </c>
      <c r="R18" s="96"/>
    </row>
    <row r="19" spans="1:18" s="12" customFormat="1" ht="18.75" customHeight="1">
      <c r="A19" s="136">
        <v>13</v>
      </c>
      <c r="B19" s="94"/>
      <c r="C19" s="94"/>
      <c r="D19" s="95"/>
      <c r="E19" s="420"/>
      <c r="F19" s="159"/>
      <c r="G19" s="159"/>
      <c r="H19" s="95"/>
      <c r="I19" s="95"/>
      <c r="J19" s="96"/>
      <c r="K19" s="161"/>
      <c r="L19" s="160"/>
      <c r="M19" s="161">
        <f t="shared" si="0"/>
        <v>999</v>
      </c>
      <c r="N19" s="160"/>
      <c r="O19" s="95"/>
      <c r="P19" s="163">
        <f t="shared" si="1"/>
        <v>0</v>
      </c>
      <c r="Q19" s="164">
        <f t="shared" si="2"/>
        <v>999</v>
      </c>
      <c r="R19" s="96"/>
    </row>
    <row r="20" spans="1:18" s="12" customFormat="1" ht="18.75" customHeight="1">
      <c r="A20" s="136">
        <v>14</v>
      </c>
      <c r="B20" s="94"/>
      <c r="C20" s="94"/>
      <c r="D20" s="95"/>
      <c r="E20" s="420"/>
      <c r="F20" s="159"/>
      <c r="G20" s="159"/>
      <c r="H20" s="95"/>
      <c r="I20" s="95"/>
      <c r="J20" s="96"/>
      <c r="K20" s="161"/>
      <c r="L20" s="160"/>
      <c r="M20" s="161">
        <f t="shared" si="0"/>
        <v>999</v>
      </c>
      <c r="N20" s="160"/>
      <c r="O20" s="95"/>
      <c r="P20" s="163">
        <f t="shared" si="1"/>
        <v>0</v>
      </c>
      <c r="Q20" s="164">
        <f t="shared" si="2"/>
        <v>999</v>
      </c>
      <c r="R20" s="96"/>
    </row>
    <row r="21" spans="1:18" s="12" customFormat="1" ht="18.75" customHeight="1">
      <c r="A21" s="136">
        <v>15</v>
      </c>
      <c r="B21" s="94"/>
      <c r="C21" s="94"/>
      <c r="D21" s="95"/>
      <c r="E21" s="420"/>
      <c r="F21" s="159"/>
      <c r="G21" s="159"/>
      <c r="H21" s="95"/>
      <c r="I21" s="95"/>
      <c r="J21" s="96"/>
      <c r="K21" s="161"/>
      <c r="L21" s="160"/>
      <c r="M21" s="161">
        <f t="shared" si="0"/>
        <v>999</v>
      </c>
      <c r="N21" s="160"/>
      <c r="O21" s="95"/>
      <c r="P21" s="163">
        <f t="shared" si="1"/>
        <v>0</v>
      </c>
      <c r="Q21" s="164">
        <f t="shared" si="2"/>
        <v>999</v>
      </c>
      <c r="R21" s="96"/>
    </row>
    <row r="22" spans="1:18" s="12" customFormat="1" ht="18.75" customHeight="1">
      <c r="A22" s="136">
        <v>16</v>
      </c>
      <c r="B22" s="94"/>
      <c r="C22" s="94"/>
      <c r="D22" s="95"/>
      <c r="E22" s="420"/>
      <c r="F22" s="159"/>
      <c r="G22" s="159"/>
      <c r="H22" s="95"/>
      <c r="I22" s="95"/>
      <c r="J22" s="96"/>
      <c r="K22" s="161"/>
      <c r="L22" s="160"/>
      <c r="M22" s="161">
        <f t="shared" si="0"/>
        <v>999</v>
      </c>
      <c r="N22" s="160"/>
      <c r="O22" s="95"/>
      <c r="P22" s="163">
        <f t="shared" si="1"/>
        <v>0</v>
      </c>
      <c r="Q22" s="164">
        <f t="shared" si="2"/>
        <v>999</v>
      </c>
      <c r="R22" s="96"/>
    </row>
    <row r="23" spans="1:18" s="12" customFormat="1" ht="18.75" customHeight="1">
      <c r="A23" s="136">
        <v>17</v>
      </c>
      <c r="B23" s="94"/>
      <c r="C23" s="94"/>
      <c r="D23" s="95"/>
      <c r="E23" s="420"/>
      <c r="F23" s="159"/>
      <c r="G23" s="159"/>
      <c r="H23" s="95"/>
      <c r="I23" s="95"/>
      <c r="J23" s="96"/>
      <c r="K23" s="161"/>
      <c r="L23" s="160"/>
      <c r="M23" s="161">
        <f t="shared" si="0"/>
        <v>999</v>
      </c>
      <c r="N23" s="160"/>
      <c r="O23" s="95"/>
      <c r="P23" s="163">
        <f t="shared" si="1"/>
        <v>0</v>
      </c>
      <c r="Q23" s="164">
        <f t="shared" si="2"/>
        <v>999</v>
      </c>
      <c r="R23" s="96"/>
    </row>
    <row r="24" spans="1:18" s="12" customFormat="1" ht="18.75" customHeight="1">
      <c r="A24" s="136">
        <v>18</v>
      </c>
      <c r="B24" s="94"/>
      <c r="C24" s="94"/>
      <c r="D24" s="95"/>
      <c r="E24" s="420"/>
      <c r="F24" s="159"/>
      <c r="G24" s="159"/>
      <c r="H24" s="95"/>
      <c r="I24" s="95"/>
      <c r="J24" s="96"/>
      <c r="K24" s="161"/>
      <c r="L24" s="160"/>
      <c r="M24" s="161">
        <f t="shared" si="0"/>
        <v>999</v>
      </c>
      <c r="N24" s="160"/>
      <c r="O24" s="95"/>
      <c r="P24" s="163">
        <f t="shared" si="1"/>
        <v>0</v>
      </c>
      <c r="Q24" s="164">
        <f t="shared" si="2"/>
        <v>999</v>
      </c>
      <c r="R24" s="96"/>
    </row>
    <row r="25" spans="1:18" s="12" customFormat="1" ht="18.75" customHeight="1">
      <c r="A25" s="136">
        <v>19</v>
      </c>
      <c r="B25" s="94"/>
      <c r="C25" s="94"/>
      <c r="D25" s="95"/>
      <c r="E25" s="420"/>
      <c r="F25" s="159"/>
      <c r="G25" s="159"/>
      <c r="H25" s="95"/>
      <c r="I25" s="95"/>
      <c r="J25" s="96"/>
      <c r="K25" s="161"/>
      <c r="L25" s="160"/>
      <c r="M25" s="161">
        <f t="shared" si="0"/>
        <v>999</v>
      </c>
      <c r="N25" s="160"/>
      <c r="O25" s="95"/>
      <c r="P25" s="163">
        <f t="shared" si="1"/>
        <v>0</v>
      </c>
      <c r="Q25" s="164">
        <f t="shared" si="2"/>
        <v>999</v>
      </c>
      <c r="R25" s="96"/>
    </row>
    <row r="26" spans="1:18" s="12" customFormat="1" ht="18.75" customHeight="1">
      <c r="A26" s="136">
        <v>20</v>
      </c>
      <c r="B26" s="94"/>
      <c r="C26" s="94"/>
      <c r="D26" s="95"/>
      <c r="E26" s="420"/>
      <c r="F26" s="159"/>
      <c r="G26" s="159"/>
      <c r="H26" s="95"/>
      <c r="I26" s="95"/>
      <c r="J26" s="96"/>
      <c r="K26" s="161"/>
      <c r="L26" s="160"/>
      <c r="M26" s="161">
        <f t="shared" si="0"/>
        <v>999</v>
      </c>
      <c r="N26" s="160"/>
      <c r="O26" s="95"/>
      <c r="P26" s="163">
        <f t="shared" si="1"/>
        <v>0</v>
      </c>
      <c r="Q26" s="164">
        <f t="shared" si="2"/>
        <v>999</v>
      </c>
      <c r="R26" s="96"/>
    </row>
    <row r="27" spans="1:18" s="12" customFormat="1" ht="18.75" customHeight="1">
      <c r="A27" s="136">
        <v>21</v>
      </c>
      <c r="B27" s="94"/>
      <c r="C27" s="94"/>
      <c r="D27" s="95"/>
      <c r="E27" s="420"/>
      <c r="F27" s="159"/>
      <c r="G27" s="159"/>
      <c r="H27" s="95"/>
      <c r="I27" s="95"/>
      <c r="J27" s="96"/>
      <c r="K27" s="161"/>
      <c r="L27" s="160"/>
      <c r="M27" s="161">
        <f t="shared" si="0"/>
        <v>999</v>
      </c>
      <c r="N27" s="160"/>
      <c r="O27" s="95"/>
      <c r="P27" s="163">
        <f t="shared" si="1"/>
        <v>0</v>
      </c>
      <c r="Q27" s="164">
        <f t="shared" si="2"/>
        <v>999</v>
      </c>
      <c r="R27" s="96"/>
    </row>
    <row r="28" spans="1:18" s="12" customFormat="1" ht="18.75" customHeight="1">
      <c r="A28" s="136">
        <v>22</v>
      </c>
      <c r="B28" s="94"/>
      <c r="C28" s="94"/>
      <c r="D28" s="95"/>
      <c r="E28" s="420"/>
      <c r="F28" s="159"/>
      <c r="G28" s="159"/>
      <c r="H28" s="95"/>
      <c r="I28" s="95"/>
      <c r="J28" s="96"/>
      <c r="K28" s="161"/>
      <c r="L28" s="160"/>
      <c r="M28" s="161">
        <f t="shared" si="0"/>
        <v>999</v>
      </c>
      <c r="N28" s="160"/>
      <c r="O28" s="95"/>
      <c r="P28" s="163">
        <f t="shared" si="1"/>
        <v>0</v>
      </c>
      <c r="Q28" s="164">
        <f t="shared" si="2"/>
        <v>999</v>
      </c>
      <c r="R28" s="96"/>
    </row>
    <row r="29" spans="1:18" s="12" customFormat="1" ht="18.75" customHeight="1">
      <c r="A29" s="136">
        <v>23</v>
      </c>
      <c r="B29" s="94"/>
      <c r="C29" s="94"/>
      <c r="D29" s="95"/>
      <c r="E29" s="420"/>
      <c r="F29" s="159"/>
      <c r="G29" s="159"/>
      <c r="H29" s="95"/>
      <c r="I29" s="95"/>
      <c r="J29" s="96"/>
      <c r="K29" s="161"/>
      <c r="L29" s="160"/>
      <c r="M29" s="161">
        <f t="shared" si="0"/>
        <v>999</v>
      </c>
      <c r="N29" s="160"/>
      <c r="O29" s="95"/>
      <c r="P29" s="163">
        <f t="shared" si="1"/>
        <v>0</v>
      </c>
      <c r="Q29" s="164">
        <f t="shared" si="2"/>
        <v>999</v>
      </c>
      <c r="R29" s="96"/>
    </row>
    <row r="30" spans="1:18" s="12" customFormat="1" ht="18.75" customHeight="1">
      <c r="A30" s="136">
        <v>24</v>
      </c>
      <c r="B30" s="94"/>
      <c r="C30" s="94"/>
      <c r="D30" s="95"/>
      <c r="E30" s="420"/>
      <c r="F30" s="159"/>
      <c r="G30" s="159"/>
      <c r="H30" s="95"/>
      <c r="I30" s="95"/>
      <c r="J30" s="96"/>
      <c r="K30" s="161"/>
      <c r="L30" s="160"/>
      <c r="M30" s="161">
        <f t="shared" si="0"/>
        <v>999</v>
      </c>
      <c r="N30" s="160"/>
      <c r="O30" s="95"/>
      <c r="P30" s="163">
        <f t="shared" si="1"/>
        <v>0</v>
      </c>
      <c r="Q30" s="164">
        <f t="shared" si="2"/>
        <v>999</v>
      </c>
      <c r="R30" s="96"/>
    </row>
    <row r="31" spans="1:18" s="12" customFormat="1" ht="18.75" customHeight="1">
      <c r="A31" s="136">
        <v>25</v>
      </c>
      <c r="B31" s="94"/>
      <c r="C31" s="94"/>
      <c r="D31" s="95"/>
      <c r="E31" s="420"/>
      <c r="F31" s="159"/>
      <c r="G31" s="159"/>
      <c r="H31" s="95"/>
      <c r="I31" s="95"/>
      <c r="J31" s="96"/>
      <c r="K31" s="161"/>
      <c r="L31" s="160"/>
      <c r="M31" s="161">
        <f t="shared" si="0"/>
        <v>999</v>
      </c>
      <c r="N31" s="160"/>
      <c r="O31" s="95"/>
      <c r="P31" s="163">
        <f t="shared" si="1"/>
        <v>0</v>
      </c>
      <c r="Q31" s="164">
        <f t="shared" si="2"/>
        <v>999</v>
      </c>
      <c r="R31" s="96"/>
    </row>
    <row r="32" spans="1:18" s="12" customFormat="1" ht="18.75" customHeight="1">
      <c r="A32" s="136">
        <v>26</v>
      </c>
      <c r="B32" s="94"/>
      <c r="C32" s="94"/>
      <c r="D32" s="95"/>
      <c r="E32" s="420"/>
      <c r="F32" s="159"/>
      <c r="G32" s="159"/>
      <c r="H32" s="95"/>
      <c r="I32" s="95"/>
      <c r="J32" s="96"/>
      <c r="K32" s="161"/>
      <c r="L32" s="160"/>
      <c r="M32" s="161">
        <f t="shared" si="0"/>
        <v>999</v>
      </c>
      <c r="N32" s="160"/>
      <c r="O32" s="95"/>
      <c r="P32" s="163">
        <f t="shared" si="1"/>
        <v>0</v>
      </c>
      <c r="Q32" s="164">
        <f t="shared" si="2"/>
        <v>999</v>
      </c>
      <c r="R32" s="96"/>
    </row>
    <row r="33" spans="1:18" s="12" customFormat="1" ht="18.75" customHeight="1">
      <c r="A33" s="136">
        <v>27</v>
      </c>
      <c r="B33" s="94"/>
      <c r="C33" s="94"/>
      <c r="D33" s="95"/>
      <c r="E33" s="420"/>
      <c r="F33" s="159"/>
      <c r="G33" s="159"/>
      <c r="H33" s="95"/>
      <c r="I33" s="95"/>
      <c r="J33" s="96"/>
      <c r="K33" s="161"/>
      <c r="L33" s="160"/>
      <c r="M33" s="161">
        <f t="shared" si="0"/>
        <v>999</v>
      </c>
      <c r="N33" s="160"/>
      <c r="O33" s="95"/>
      <c r="P33" s="163">
        <f t="shared" si="1"/>
        <v>0</v>
      </c>
      <c r="Q33" s="164">
        <f t="shared" si="2"/>
        <v>999</v>
      </c>
      <c r="R33" s="96"/>
    </row>
    <row r="34" spans="1:18" s="12" customFormat="1" ht="18.75" customHeight="1">
      <c r="A34" s="136">
        <v>28</v>
      </c>
      <c r="B34" s="94"/>
      <c r="C34" s="94"/>
      <c r="D34" s="95"/>
      <c r="E34" s="420"/>
      <c r="F34" s="159"/>
      <c r="G34" s="159"/>
      <c r="H34" s="95"/>
      <c r="I34" s="95"/>
      <c r="J34" s="96"/>
      <c r="K34" s="161"/>
      <c r="L34" s="160"/>
      <c r="M34" s="161">
        <f t="shared" si="0"/>
        <v>999</v>
      </c>
      <c r="N34" s="160"/>
      <c r="O34" s="95"/>
      <c r="P34" s="163">
        <f t="shared" si="1"/>
        <v>0</v>
      </c>
      <c r="Q34" s="164">
        <f t="shared" si="2"/>
        <v>999</v>
      </c>
      <c r="R34" s="96"/>
    </row>
    <row r="35" spans="1:18" s="12" customFormat="1" ht="18.75" customHeight="1">
      <c r="A35" s="136">
        <v>29</v>
      </c>
      <c r="B35" s="94"/>
      <c r="C35" s="94"/>
      <c r="D35" s="95"/>
      <c r="E35" s="420"/>
      <c r="F35" s="159"/>
      <c r="G35" s="159"/>
      <c r="H35" s="95"/>
      <c r="I35" s="95"/>
      <c r="J35" s="96"/>
      <c r="K35" s="161"/>
      <c r="L35" s="160"/>
      <c r="M35" s="161">
        <f t="shared" si="0"/>
        <v>999</v>
      </c>
      <c r="N35" s="160"/>
      <c r="O35" s="95"/>
      <c r="P35" s="163">
        <f t="shared" si="1"/>
        <v>0</v>
      </c>
      <c r="Q35" s="164">
        <f t="shared" si="2"/>
        <v>999</v>
      </c>
      <c r="R35" s="96"/>
    </row>
    <row r="36" spans="1:18" s="12" customFormat="1" ht="18.75" customHeight="1">
      <c r="A36" s="136">
        <v>30</v>
      </c>
      <c r="B36" s="94"/>
      <c r="C36" s="94"/>
      <c r="D36" s="95"/>
      <c r="E36" s="420"/>
      <c r="F36" s="159"/>
      <c r="G36" s="159"/>
      <c r="H36" s="95"/>
      <c r="I36" s="95"/>
      <c r="J36" s="96"/>
      <c r="K36" s="161"/>
      <c r="L36" s="160"/>
      <c r="M36" s="161">
        <f t="shared" si="0"/>
        <v>999</v>
      </c>
      <c r="N36" s="160"/>
      <c r="O36" s="95"/>
      <c r="P36" s="163">
        <f t="shared" si="1"/>
        <v>0</v>
      </c>
      <c r="Q36" s="164">
        <f t="shared" si="2"/>
        <v>999</v>
      </c>
      <c r="R36" s="96"/>
    </row>
    <row r="37" spans="1:18" s="12" customFormat="1" ht="18.75" customHeight="1">
      <c r="A37" s="136">
        <v>31</v>
      </c>
      <c r="B37" s="94"/>
      <c r="C37" s="94"/>
      <c r="D37" s="95"/>
      <c r="E37" s="420"/>
      <c r="F37" s="159"/>
      <c r="G37" s="159"/>
      <c r="H37" s="95"/>
      <c r="I37" s="95"/>
      <c r="J37" s="96"/>
      <c r="K37" s="161"/>
      <c r="L37" s="160"/>
      <c r="M37" s="161">
        <f t="shared" si="0"/>
        <v>999</v>
      </c>
      <c r="N37" s="160"/>
      <c r="O37" s="95"/>
      <c r="P37" s="163">
        <f t="shared" si="1"/>
        <v>0</v>
      </c>
      <c r="Q37" s="164">
        <f t="shared" si="2"/>
        <v>999</v>
      </c>
      <c r="R37" s="96"/>
    </row>
    <row r="38" spans="1:18" s="12" customFormat="1" ht="18.75" customHeight="1">
      <c r="A38" s="136">
        <v>32</v>
      </c>
      <c r="B38" s="94"/>
      <c r="C38" s="94"/>
      <c r="D38" s="95"/>
      <c r="E38" s="420"/>
      <c r="F38" s="159"/>
      <c r="G38" s="159"/>
      <c r="H38" s="95"/>
      <c r="I38" s="95"/>
      <c r="J38" s="96"/>
      <c r="K38" s="161"/>
      <c r="L38" s="160"/>
      <c r="M38" s="161">
        <f t="shared" si="0"/>
        <v>999</v>
      </c>
      <c r="N38" s="160"/>
      <c r="O38" s="95"/>
      <c r="P38" s="163">
        <f t="shared" si="1"/>
        <v>0</v>
      </c>
      <c r="Q38" s="164">
        <f t="shared" si="2"/>
        <v>999</v>
      </c>
      <c r="R38" s="96"/>
    </row>
    <row r="39" spans="1:18" s="12" customFormat="1" ht="18.75" customHeight="1">
      <c r="A39" s="136">
        <v>33</v>
      </c>
      <c r="B39" s="94"/>
      <c r="C39" s="94"/>
      <c r="D39" s="95"/>
      <c r="E39" s="420"/>
      <c r="F39" s="159"/>
      <c r="G39" s="159"/>
      <c r="H39" s="95"/>
      <c r="I39" s="95"/>
      <c r="J39" s="96"/>
      <c r="K39" s="161"/>
      <c r="L39" s="160"/>
      <c r="M39" s="161">
        <f aca="true" t="shared" si="3" ref="M39:M70">IF(R39="",999,R39)</f>
        <v>999</v>
      </c>
      <c r="N39" s="160"/>
      <c r="O39" s="95"/>
      <c r="P39" s="163">
        <f aca="true" t="shared" si="4" ref="P39:P70">IF(AND(H39&gt;0,OR(O39="QA",O39="DA",O39="WC")),H39,)</f>
        <v>0</v>
      </c>
      <c r="Q39" s="164">
        <f aca="true" t="shared" si="5" ref="Q39:Q70">IF(O39="QA",1,IF(O39="DA",1,IF(O39="WC",2,IF(O39="MD",3,999))))</f>
        <v>999</v>
      </c>
      <c r="R39" s="96"/>
    </row>
    <row r="40" spans="1:18" s="12" customFormat="1" ht="18.75" customHeight="1">
      <c r="A40" s="136">
        <v>34</v>
      </c>
      <c r="B40" s="94"/>
      <c r="C40" s="94"/>
      <c r="D40" s="95"/>
      <c r="E40" s="420"/>
      <c r="F40" s="159"/>
      <c r="G40" s="159"/>
      <c r="H40" s="95"/>
      <c r="I40" s="95"/>
      <c r="J40" s="96"/>
      <c r="K40" s="161"/>
      <c r="L40" s="160"/>
      <c r="M40" s="161">
        <f t="shared" si="3"/>
        <v>999</v>
      </c>
      <c r="N40" s="160"/>
      <c r="O40" s="95"/>
      <c r="P40" s="163">
        <f t="shared" si="4"/>
        <v>0</v>
      </c>
      <c r="Q40" s="164">
        <f t="shared" si="5"/>
        <v>999</v>
      </c>
      <c r="R40" s="96"/>
    </row>
    <row r="41" spans="1:18" s="12" customFormat="1" ht="18.75" customHeight="1">
      <c r="A41" s="136">
        <v>35</v>
      </c>
      <c r="B41" s="94"/>
      <c r="C41" s="94"/>
      <c r="D41" s="95"/>
      <c r="E41" s="420"/>
      <c r="F41" s="159"/>
      <c r="G41" s="159"/>
      <c r="H41" s="95"/>
      <c r="I41" s="95"/>
      <c r="J41" s="96"/>
      <c r="K41" s="161"/>
      <c r="L41" s="160"/>
      <c r="M41" s="161">
        <f t="shared" si="3"/>
        <v>999</v>
      </c>
      <c r="N41" s="160"/>
      <c r="O41" s="95"/>
      <c r="P41" s="163">
        <f t="shared" si="4"/>
        <v>0</v>
      </c>
      <c r="Q41" s="164">
        <f t="shared" si="5"/>
        <v>999</v>
      </c>
      <c r="R41" s="96"/>
    </row>
    <row r="42" spans="1:18" s="12" customFormat="1" ht="18.75" customHeight="1">
      <c r="A42" s="136">
        <v>36</v>
      </c>
      <c r="B42" s="94"/>
      <c r="C42" s="94"/>
      <c r="D42" s="95"/>
      <c r="E42" s="420"/>
      <c r="F42" s="159"/>
      <c r="G42" s="159"/>
      <c r="H42" s="95"/>
      <c r="I42" s="95"/>
      <c r="J42" s="96"/>
      <c r="K42" s="161"/>
      <c r="L42" s="160"/>
      <c r="M42" s="161">
        <f t="shared" si="3"/>
        <v>999</v>
      </c>
      <c r="N42" s="160"/>
      <c r="O42" s="95"/>
      <c r="P42" s="163">
        <f t="shared" si="4"/>
        <v>0</v>
      </c>
      <c r="Q42" s="164">
        <f t="shared" si="5"/>
        <v>999</v>
      </c>
      <c r="R42" s="96"/>
    </row>
    <row r="43" spans="1:18" s="12" customFormat="1" ht="18.75" customHeight="1">
      <c r="A43" s="136">
        <v>37</v>
      </c>
      <c r="B43" s="94"/>
      <c r="C43" s="94"/>
      <c r="D43" s="95"/>
      <c r="E43" s="420"/>
      <c r="F43" s="159"/>
      <c r="G43" s="159"/>
      <c r="H43" s="95"/>
      <c r="I43" s="95"/>
      <c r="J43" s="96"/>
      <c r="K43" s="161"/>
      <c r="L43" s="160"/>
      <c r="M43" s="161">
        <f t="shared" si="3"/>
        <v>999</v>
      </c>
      <c r="N43" s="160"/>
      <c r="O43" s="95"/>
      <c r="P43" s="163">
        <f t="shared" si="4"/>
        <v>0</v>
      </c>
      <c r="Q43" s="164">
        <f t="shared" si="5"/>
        <v>999</v>
      </c>
      <c r="R43" s="96"/>
    </row>
    <row r="44" spans="1:18" s="12" customFormat="1" ht="18.75" customHeight="1">
      <c r="A44" s="136">
        <v>38</v>
      </c>
      <c r="B44" s="94"/>
      <c r="C44" s="94"/>
      <c r="D44" s="95"/>
      <c r="E44" s="420"/>
      <c r="F44" s="159"/>
      <c r="G44" s="159"/>
      <c r="H44" s="95"/>
      <c r="I44" s="95"/>
      <c r="J44" s="96"/>
      <c r="K44" s="161"/>
      <c r="L44" s="160"/>
      <c r="M44" s="161">
        <f t="shared" si="3"/>
        <v>999</v>
      </c>
      <c r="N44" s="160"/>
      <c r="O44" s="95"/>
      <c r="P44" s="163">
        <f t="shared" si="4"/>
        <v>0</v>
      </c>
      <c r="Q44" s="164">
        <f t="shared" si="5"/>
        <v>999</v>
      </c>
      <c r="R44" s="96"/>
    </row>
    <row r="45" spans="1:18" s="12" customFormat="1" ht="18.75" customHeight="1">
      <c r="A45" s="136">
        <v>39</v>
      </c>
      <c r="B45" s="94"/>
      <c r="C45" s="94"/>
      <c r="D45" s="95"/>
      <c r="E45" s="420"/>
      <c r="F45" s="159"/>
      <c r="G45" s="159"/>
      <c r="H45" s="95"/>
      <c r="I45" s="95"/>
      <c r="J45" s="96"/>
      <c r="K45" s="161"/>
      <c r="L45" s="160"/>
      <c r="M45" s="161">
        <f t="shared" si="3"/>
        <v>999</v>
      </c>
      <c r="N45" s="160"/>
      <c r="O45" s="95"/>
      <c r="P45" s="163">
        <f t="shared" si="4"/>
        <v>0</v>
      </c>
      <c r="Q45" s="164">
        <f t="shared" si="5"/>
        <v>999</v>
      </c>
      <c r="R45" s="96"/>
    </row>
    <row r="46" spans="1:18" s="12" customFormat="1" ht="18.75" customHeight="1">
      <c r="A46" s="136">
        <v>40</v>
      </c>
      <c r="B46" s="94"/>
      <c r="C46" s="94"/>
      <c r="D46" s="95"/>
      <c r="E46" s="420"/>
      <c r="F46" s="159"/>
      <c r="G46" s="159"/>
      <c r="H46" s="95"/>
      <c r="I46" s="95"/>
      <c r="J46" s="96"/>
      <c r="K46" s="161"/>
      <c r="L46" s="160"/>
      <c r="M46" s="161">
        <f t="shared" si="3"/>
        <v>999</v>
      </c>
      <c r="N46" s="160"/>
      <c r="O46" s="95"/>
      <c r="P46" s="163">
        <f t="shared" si="4"/>
        <v>0</v>
      </c>
      <c r="Q46" s="164">
        <f t="shared" si="5"/>
        <v>999</v>
      </c>
      <c r="R46" s="96"/>
    </row>
    <row r="47" spans="1:18" s="12" customFormat="1" ht="18.75" customHeight="1">
      <c r="A47" s="136">
        <v>41</v>
      </c>
      <c r="B47" s="94"/>
      <c r="C47" s="94"/>
      <c r="D47" s="95"/>
      <c r="E47" s="420"/>
      <c r="F47" s="159"/>
      <c r="G47" s="159"/>
      <c r="H47" s="95"/>
      <c r="I47" s="95"/>
      <c r="J47" s="96"/>
      <c r="K47" s="161"/>
      <c r="L47" s="160"/>
      <c r="M47" s="161">
        <f t="shared" si="3"/>
        <v>999</v>
      </c>
      <c r="N47" s="160"/>
      <c r="O47" s="95"/>
      <c r="P47" s="163">
        <f t="shared" si="4"/>
        <v>0</v>
      </c>
      <c r="Q47" s="164">
        <f t="shared" si="5"/>
        <v>999</v>
      </c>
      <c r="R47" s="96"/>
    </row>
    <row r="48" spans="1:18" s="12" customFormat="1" ht="18.75" customHeight="1">
      <c r="A48" s="136">
        <v>42</v>
      </c>
      <c r="B48" s="94"/>
      <c r="C48" s="94"/>
      <c r="D48" s="95"/>
      <c r="E48" s="420"/>
      <c r="F48" s="159"/>
      <c r="G48" s="159"/>
      <c r="H48" s="95"/>
      <c r="I48" s="95"/>
      <c r="J48" s="96"/>
      <c r="K48" s="161"/>
      <c r="L48" s="160"/>
      <c r="M48" s="161">
        <f t="shared" si="3"/>
        <v>999</v>
      </c>
      <c r="N48" s="160"/>
      <c r="O48" s="95"/>
      <c r="P48" s="163">
        <f t="shared" si="4"/>
        <v>0</v>
      </c>
      <c r="Q48" s="164">
        <f t="shared" si="5"/>
        <v>999</v>
      </c>
      <c r="R48" s="96"/>
    </row>
    <row r="49" spans="1:18" s="12" customFormat="1" ht="18.75" customHeight="1">
      <c r="A49" s="136">
        <v>43</v>
      </c>
      <c r="B49" s="94"/>
      <c r="C49" s="94"/>
      <c r="D49" s="95"/>
      <c r="E49" s="420"/>
      <c r="F49" s="159"/>
      <c r="G49" s="159"/>
      <c r="H49" s="95"/>
      <c r="I49" s="95"/>
      <c r="J49" s="96"/>
      <c r="K49" s="161"/>
      <c r="L49" s="160"/>
      <c r="M49" s="161">
        <f t="shared" si="3"/>
        <v>999</v>
      </c>
      <c r="N49" s="160"/>
      <c r="O49" s="95"/>
      <c r="P49" s="163">
        <f t="shared" si="4"/>
        <v>0</v>
      </c>
      <c r="Q49" s="164">
        <f t="shared" si="5"/>
        <v>999</v>
      </c>
      <c r="R49" s="96"/>
    </row>
    <row r="50" spans="1:18" s="12" customFormat="1" ht="18.75" customHeight="1">
      <c r="A50" s="136">
        <v>44</v>
      </c>
      <c r="B50" s="94"/>
      <c r="C50" s="94"/>
      <c r="D50" s="95"/>
      <c r="E50" s="420"/>
      <c r="F50" s="159"/>
      <c r="G50" s="159"/>
      <c r="H50" s="95"/>
      <c r="I50" s="95"/>
      <c r="J50" s="96"/>
      <c r="K50" s="161"/>
      <c r="L50" s="160"/>
      <c r="M50" s="161">
        <f t="shared" si="3"/>
        <v>999</v>
      </c>
      <c r="N50" s="160"/>
      <c r="O50" s="95"/>
      <c r="P50" s="163">
        <f t="shared" si="4"/>
        <v>0</v>
      </c>
      <c r="Q50" s="164">
        <f t="shared" si="5"/>
        <v>999</v>
      </c>
      <c r="R50" s="96"/>
    </row>
    <row r="51" spans="1:18" s="12" customFormat="1" ht="18.75" customHeight="1">
      <c r="A51" s="136">
        <v>45</v>
      </c>
      <c r="B51" s="94"/>
      <c r="C51" s="94"/>
      <c r="D51" s="95"/>
      <c r="E51" s="420"/>
      <c r="F51" s="159"/>
      <c r="G51" s="159"/>
      <c r="H51" s="95"/>
      <c r="I51" s="95"/>
      <c r="J51" s="96"/>
      <c r="K51" s="161"/>
      <c r="L51" s="160"/>
      <c r="M51" s="161">
        <f t="shared" si="3"/>
        <v>999</v>
      </c>
      <c r="N51" s="160"/>
      <c r="O51" s="95"/>
      <c r="P51" s="163">
        <f t="shared" si="4"/>
        <v>0</v>
      </c>
      <c r="Q51" s="164">
        <f t="shared" si="5"/>
        <v>999</v>
      </c>
      <c r="R51" s="96"/>
    </row>
    <row r="52" spans="1:18" s="12" customFormat="1" ht="18.75" customHeight="1">
      <c r="A52" s="136">
        <v>46</v>
      </c>
      <c r="B52" s="94"/>
      <c r="C52" s="94"/>
      <c r="D52" s="95"/>
      <c r="E52" s="420"/>
      <c r="F52" s="159"/>
      <c r="G52" s="159"/>
      <c r="H52" s="95"/>
      <c r="I52" s="95"/>
      <c r="J52" s="96"/>
      <c r="K52" s="161"/>
      <c r="L52" s="160"/>
      <c r="M52" s="161">
        <f t="shared" si="3"/>
        <v>999</v>
      </c>
      <c r="N52" s="160"/>
      <c r="O52" s="95"/>
      <c r="P52" s="163">
        <f t="shared" si="4"/>
        <v>0</v>
      </c>
      <c r="Q52" s="164">
        <f t="shared" si="5"/>
        <v>999</v>
      </c>
      <c r="R52" s="96"/>
    </row>
    <row r="53" spans="1:18" s="12" customFormat="1" ht="18.75" customHeight="1">
      <c r="A53" s="136">
        <v>47</v>
      </c>
      <c r="B53" s="94"/>
      <c r="C53" s="94"/>
      <c r="D53" s="95"/>
      <c r="E53" s="420"/>
      <c r="F53" s="159"/>
      <c r="G53" s="159"/>
      <c r="H53" s="95"/>
      <c r="I53" s="95"/>
      <c r="J53" s="96"/>
      <c r="K53" s="161"/>
      <c r="L53" s="160"/>
      <c r="M53" s="161">
        <f t="shared" si="3"/>
        <v>999</v>
      </c>
      <c r="N53" s="160"/>
      <c r="O53" s="95"/>
      <c r="P53" s="163">
        <f t="shared" si="4"/>
        <v>0</v>
      </c>
      <c r="Q53" s="164">
        <f t="shared" si="5"/>
        <v>999</v>
      </c>
      <c r="R53" s="96"/>
    </row>
    <row r="54" spans="1:18" s="12" customFormat="1" ht="18.75" customHeight="1">
      <c r="A54" s="136">
        <v>48</v>
      </c>
      <c r="B54" s="94"/>
      <c r="C54" s="94"/>
      <c r="D54" s="95"/>
      <c r="E54" s="420"/>
      <c r="F54" s="159"/>
      <c r="G54" s="159"/>
      <c r="H54" s="95"/>
      <c r="I54" s="95"/>
      <c r="J54" s="96"/>
      <c r="K54" s="161"/>
      <c r="L54" s="160"/>
      <c r="M54" s="161">
        <f t="shared" si="3"/>
        <v>999</v>
      </c>
      <c r="N54" s="160"/>
      <c r="O54" s="95"/>
      <c r="P54" s="163">
        <f t="shared" si="4"/>
        <v>0</v>
      </c>
      <c r="Q54" s="164">
        <f t="shared" si="5"/>
        <v>999</v>
      </c>
      <c r="R54" s="96"/>
    </row>
    <row r="55" spans="1:18" s="12" customFormat="1" ht="18.75" customHeight="1">
      <c r="A55" s="136">
        <v>49</v>
      </c>
      <c r="B55" s="94"/>
      <c r="C55" s="94"/>
      <c r="D55" s="95"/>
      <c r="E55" s="420"/>
      <c r="F55" s="159"/>
      <c r="G55" s="159"/>
      <c r="H55" s="95"/>
      <c r="I55" s="95"/>
      <c r="J55" s="96"/>
      <c r="K55" s="161"/>
      <c r="L55" s="160"/>
      <c r="M55" s="161">
        <f t="shared" si="3"/>
        <v>999</v>
      </c>
      <c r="N55" s="160"/>
      <c r="O55" s="95"/>
      <c r="P55" s="163">
        <f t="shared" si="4"/>
        <v>0</v>
      </c>
      <c r="Q55" s="164">
        <f t="shared" si="5"/>
        <v>999</v>
      </c>
      <c r="R55" s="96"/>
    </row>
    <row r="56" spans="1:18" s="12" customFormat="1" ht="18.75" customHeight="1">
      <c r="A56" s="136">
        <v>50</v>
      </c>
      <c r="B56" s="94"/>
      <c r="C56" s="94"/>
      <c r="D56" s="95"/>
      <c r="E56" s="420"/>
      <c r="F56" s="159"/>
      <c r="G56" s="159"/>
      <c r="H56" s="95"/>
      <c r="I56" s="95"/>
      <c r="J56" s="96"/>
      <c r="K56" s="161"/>
      <c r="L56" s="160"/>
      <c r="M56" s="161">
        <f t="shared" si="3"/>
        <v>999</v>
      </c>
      <c r="N56" s="160"/>
      <c r="O56" s="95"/>
      <c r="P56" s="163">
        <f t="shared" si="4"/>
        <v>0</v>
      </c>
      <c r="Q56" s="164">
        <f t="shared" si="5"/>
        <v>999</v>
      </c>
      <c r="R56" s="96"/>
    </row>
    <row r="57" spans="1:18" s="12" customFormat="1" ht="18.75" customHeight="1">
      <c r="A57" s="136">
        <v>51</v>
      </c>
      <c r="B57" s="94"/>
      <c r="C57" s="94"/>
      <c r="D57" s="95"/>
      <c r="E57" s="420"/>
      <c r="F57" s="159"/>
      <c r="G57" s="159"/>
      <c r="H57" s="95"/>
      <c r="I57" s="95"/>
      <c r="J57" s="96"/>
      <c r="K57" s="161"/>
      <c r="L57" s="160"/>
      <c r="M57" s="161">
        <f t="shared" si="3"/>
        <v>999</v>
      </c>
      <c r="N57" s="160"/>
      <c r="O57" s="95"/>
      <c r="P57" s="163">
        <f t="shared" si="4"/>
        <v>0</v>
      </c>
      <c r="Q57" s="164">
        <f t="shared" si="5"/>
        <v>999</v>
      </c>
      <c r="R57" s="96"/>
    </row>
    <row r="58" spans="1:18" s="12" customFormat="1" ht="18.75" customHeight="1">
      <c r="A58" s="136">
        <v>52</v>
      </c>
      <c r="B58" s="94"/>
      <c r="C58" s="94"/>
      <c r="D58" s="95"/>
      <c r="E58" s="420"/>
      <c r="F58" s="159"/>
      <c r="G58" s="159"/>
      <c r="H58" s="95"/>
      <c r="I58" s="95"/>
      <c r="J58" s="96"/>
      <c r="K58" s="161"/>
      <c r="L58" s="160"/>
      <c r="M58" s="161">
        <f t="shared" si="3"/>
        <v>999</v>
      </c>
      <c r="N58" s="160"/>
      <c r="O58" s="95"/>
      <c r="P58" s="163">
        <f t="shared" si="4"/>
        <v>0</v>
      </c>
      <c r="Q58" s="164">
        <f t="shared" si="5"/>
        <v>999</v>
      </c>
      <c r="R58" s="96"/>
    </row>
    <row r="59" spans="1:18" s="12" customFormat="1" ht="18.75" customHeight="1">
      <c r="A59" s="136">
        <v>53</v>
      </c>
      <c r="B59" s="94"/>
      <c r="C59" s="94"/>
      <c r="D59" s="95"/>
      <c r="E59" s="420"/>
      <c r="F59" s="159"/>
      <c r="G59" s="159"/>
      <c r="H59" s="95"/>
      <c r="I59" s="95"/>
      <c r="J59" s="96"/>
      <c r="K59" s="161"/>
      <c r="L59" s="160"/>
      <c r="M59" s="161">
        <f t="shared" si="3"/>
        <v>999</v>
      </c>
      <c r="N59" s="160"/>
      <c r="O59" s="95"/>
      <c r="P59" s="163">
        <f t="shared" si="4"/>
        <v>0</v>
      </c>
      <c r="Q59" s="164">
        <f t="shared" si="5"/>
        <v>999</v>
      </c>
      <c r="R59" s="96"/>
    </row>
    <row r="60" spans="1:18" s="12" customFormat="1" ht="18.75" customHeight="1">
      <c r="A60" s="136">
        <v>54</v>
      </c>
      <c r="B60" s="94"/>
      <c r="C60" s="94"/>
      <c r="D60" s="95"/>
      <c r="E60" s="420"/>
      <c r="F60" s="159"/>
      <c r="G60" s="159"/>
      <c r="H60" s="95"/>
      <c r="I60" s="95"/>
      <c r="J60" s="96"/>
      <c r="K60" s="161"/>
      <c r="L60" s="160"/>
      <c r="M60" s="161">
        <f t="shared" si="3"/>
        <v>999</v>
      </c>
      <c r="N60" s="160"/>
      <c r="O60" s="95"/>
      <c r="P60" s="163">
        <f t="shared" si="4"/>
        <v>0</v>
      </c>
      <c r="Q60" s="164">
        <f t="shared" si="5"/>
        <v>999</v>
      </c>
      <c r="R60" s="96"/>
    </row>
    <row r="61" spans="1:18" s="12" customFormat="1" ht="18.75" customHeight="1">
      <c r="A61" s="136">
        <v>55</v>
      </c>
      <c r="B61" s="94"/>
      <c r="C61" s="94"/>
      <c r="D61" s="95"/>
      <c r="E61" s="420"/>
      <c r="F61" s="159"/>
      <c r="G61" s="159"/>
      <c r="H61" s="95"/>
      <c r="I61" s="95"/>
      <c r="J61" s="96"/>
      <c r="K61" s="161"/>
      <c r="L61" s="160"/>
      <c r="M61" s="161">
        <f t="shared" si="3"/>
        <v>999</v>
      </c>
      <c r="N61" s="160"/>
      <c r="O61" s="95"/>
      <c r="P61" s="163">
        <f t="shared" si="4"/>
        <v>0</v>
      </c>
      <c r="Q61" s="164">
        <f t="shared" si="5"/>
        <v>999</v>
      </c>
      <c r="R61" s="96"/>
    </row>
    <row r="62" spans="1:18" s="12" customFormat="1" ht="18.75" customHeight="1">
      <c r="A62" s="136">
        <v>56</v>
      </c>
      <c r="B62" s="94"/>
      <c r="C62" s="94"/>
      <c r="D62" s="95"/>
      <c r="E62" s="420"/>
      <c r="F62" s="159"/>
      <c r="G62" s="159"/>
      <c r="H62" s="95"/>
      <c r="I62" s="95"/>
      <c r="J62" s="96"/>
      <c r="K62" s="161"/>
      <c r="L62" s="160"/>
      <c r="M62" s="161">
        <f t="shared" si="3"/>
        <v>999</v>
      </c>
      <c r="N62" s="160"/>
      <c r="O62" s="95"/>
      <c r="P62" s="163">
        <f t="shared" si="4"/>
        <v>0</v>
      </c>
      <c r="Q62" s="164">
        <f t="shared" si="5"/>
        <v>999</v>
      </c>
      <c r="R62" s="96"/>
    </row>
    <row r="63" spans="1:18" s="12" customFormat="1" ht="18.75" customHeight="1">
      <c r="A63" s="136">
        <v>57</v>
      </c>
      <c r="B63" s="94"/>
      <c r="C63" s="94"/>
      <c r="D63" s="95"/>
      <c r="E63" s="420"/>
      <c r="F63" s="159"/>
      <c r="G63" s="159"/>
      <c r="H63" s="95"/>
      <c r="I63" s="95"/>
      <c r="J63" s="96"/>
      <c r="K63" s="161"/>
      <c r="L63" s="160"/>
      <c r="M63" s="161">
        <f t="shared" si="3"/>
        <v>999</v>
      </c>
      <c r="N63" s="160"/>
      <c r="O63" s="95"/>
      <c r="P63" s="163">
        <f t="shared" si="4"/>
        <v>0</v>
      </c>
      <c r="Q63" s="164">
        <f t="shared" si="5"/>
        <v>999</v>
      </c>
      <c r="R63" s="96"/>
    </row>
    <row r="64" spans="1:18" s="12" customFormat="1" ht="18.75" customHeight="1">
      <c r="A64" s="136">
        <v>58</v>
      </c>
      <c r="B64" s="94"/>
      <c r="C64" s="94"/>
      <c r="D64" s="95"/>
      <c r="E64" s="420"/>
      <c r="F64" s="159"/>
      <c r="G64" s="159"/>
      <c r="H64" s="95"/>
      <c r="I64" s="95"/>
      <c r="J64" s="96"/>
      <c r="K64" s="161"/>
      <c r="L64" s="160"/>
      <c r="M64" s="161">
        <f t="shared" si="3"/>
        <v>999</v>
      </c>
      <c r="N64" s="160"/>
      <c r="O64" s="95"/>
      <c r="P64" s="163">
        <f t="shared" si="4"/>
        <v>0</v>
      </c>
      <c r="Q64" s="164">
        <f t="shared" si="5"/>
        <v>999</v>
      </c>
      <c r="R64" s="96"/>
    </row>
    <row r="65" spans="1:18" s="12" customFormat="1" ht="18.75" customHeight="1">
      <c r="A65" s="136">
        <v>59</v>
      </c>
      <c r="B65" s="94"/>
      <c r="C65" s="94"/>
      <c r="D65" s="95"/>
      <c r="E65" s="420"/>
      <c r="F65" s="159"/>
      <c r="G65" s="159"/>
      <c r="H65" s="95"/>
      <c r="I65" s="95"/>
      <c r="J65" s="96"/>
      <c r="K65" s="161"/>
      <c r="L65" s="160"/>
      <c r="M65" s="161">
        <f t="shared" si="3"/>
        <v>999</v>
      </c>
      <c r="N65" s="160"/>
      <c r="O65" s="95"/>
      <c r="P65" s="163">
        <f t="shared" si="4"/>
        <v>0</v>
      </c>
      <c r="Q65" s="164">
        <f t="shared" si="5"/>
        <v>999</v>
      </c>
      <c r="R65" s="96"/>
    </row>
    <row r="66" spans="1:18" s="12" customFormat="1" ht="18.75" customHeight="1">
      <c r="A66" s="136">
        <v>60</v>
      </c>
      <c r="B66" s="94"/>
      <c r="C66" s="94"/>
      <c r="D66" s="95"/>
      <c r="E66" s="420"/>
      <c r="F66" s="159"/>
      <c r="G66" s="159"/>
      <c r="H66" s="95"/>
      <c r="I66" s="95"/>
      <c r="J66" s="96"/>
      <c r="K66" s="161"/>
      <c r="L66" s="160"/>
      <c r="M66" s="161">
        <f t="shared" si="3"/>
        <v>999</v>
      </c>
      <c r="N66" s="160"/>
      <c r="O66" s="95"/>
      <c r="P66" s="163">
        <f t="shared" si="4"/>
        <v>0</v>
      </c>
      <c r="Q66" s="164">
        <f t="shared" si="5"/>
        <v>999</v>
      </c>
      <c r="R66" s="96"/>
    </row>
    <row r="67" spans="1:18" s="12" customFormat="1" ht="18.75" customHeight="1">
      <c r="A67" s="136">
        <v>61</v>
      </c>
      <c r="B67" s="94"/>
      <c r="C67" s="94"/>
      <c r="D67" s="95"/>
      <c r="E67" s="420"/>
      <c r="F67" s="159"/>
      <c r="G67" s="159"/>
      <c r="H67" s="95"/>
      <c r="I67" s="95"/>
      <c r="J67" s="96"/>
      <c r="K67" s="161"/>
      <c r="L67" s="160"/>
      <c r="M67" s="161">
        <f t="shared" si="3"/>
        <v>999</v>
      </c>
      <c r="N67" s="160"/>
      <c r="O67" s="95"/>
      <c r="P67" s="163">
        <f t="shared" si="4"/>
        <v>0</v>
      </c>
      <c r="Q67" s="164">
        <f t="shared" si="5"/>
        <v>999</v>
      </c>
      <c r="R67" s="96"/>
    </row>
    <row r="68" spans="1:18" s="12" customFormat="1" ht="18.75" customHeight="1">
      <c r="A68" s="136">
        <v>62</v>
      </c>
      <c r="B68" s="94"/>
      <c r="C68" s="94"/>
      <c r="D68" s="95"/>
      <c r="E68" s="420"/>
      <c r="F68" s="159"/>
      <c r="G68" s="159"/>
      <c r="H68" s="95"/>
      <c r="I68" s="95"/>
      <c r="J68" s="96"/>
      <c r="K68" s="161"/>
      <c r="L68" s="160"/>
      <c r="M68" s="161">
        <f t="shared" si="3"/>
        <v>999</v>
      </c>
      <c r="N68" s="160"/>
      <c r="O68" s="95"/>
      <c r="P68" s="163">
        <f t="shared" si="4"/>
        <v>0</v>
      </c>
      <c r="Q68" s="164">
        <f t="shared" si="5"/>
        <v>999</v>
      </c>
      <c r="R68" s="96"/>
    </row>
    <row r="69" spans="1:18" s="12" customFormat="1" ht="18.75" customHeight="1">
      <c r="A69" s="136">
        <v>63</v>
      </c>
      <c r="B69" s="94"/>
      <c r="C69" s="94"/>
      <c r="D69" s="95"/>
      <c r="E69" s="420"/>
      <c r="F69" s="159"/>
      <c r="G69" s="159"/>
      <c r="H69" s="95"/>
      <c r="I69" s="95"/>
      <c r="J69" s="96"/>
      <c r="K69" s="161"/>
      <c r="L69" s="160"/>
      <c r="M69" s="161">
        <f t="shared" si="3"/>
        <v>999</v>
      </c>
      <c r="N69" s="160"/>
      <c r="O69" s="95"/>
      <c r="P69" s="163">
        <f t="shared" si="4"/>
        <v>0</v>
      </c>
      <c r="Q69" s="164">
        <f t="shared" si="5"/>
        <v>999</v>
      </c>
      <c r="R69" s="96"/>
    </row>
    <row r="70" spans="1:18" s="12" customFormat="1" ht="18.75" customHeight="1">
      <c r="A70" s="136">
        <v>64</v>
      </c>
      <c r="B70" s="94"/>
      <c r="C70" s="94"/>
      <c r="D70" s="95"/>
      <c r="E70" s="420"/>
      <c r="F70" s="159"/>
      <c r="G70" s="159"/>
      <c r="H70" s="95"/>
      <c r="I70" s="95"/>
      <c r="J70" s="96"/>
      <c r="K70" s="161"/>
      <c r="L70" s="160"/>
      <c r="M70" s="161">
        <f t="shared" si="3"/>
        <v>999</v>
      </c>
      <c r="N70" s="160"/>
      <c r="O70" s="95"/>
      <c r="P70" s="163">
        <f t="shared" si="4"/>
        <v>0</v>
      </c>
      <c r="Q70" s="164">
        <f t="shared" si="5"/>
        <v>999</v>
      </c>
      <c r="R70" s="96"/>
    </row>
    <row r="71" spans="1:18" s="12" customFormat="1" ht="18.75" customHeight="1">
      <c r="A71" s="136">
        <v>65</v>
      </c>
      <c r="B71" s="94"/>
      <c r="C71" s="94"/>
      <c r="D71" s="95"/>
      <c r="E71" s="420"/>
      <c r="F71" s="159"/>
      <c r="G71" s="159"/>
      <c r="H71" s="95"/>
      <c r="I71" s="95"/>
      <c r="J71" s="96"/>
      <c r="K71" s="161"/>
      <c r="L71" s="160"/>
      <c r="M71" s="161">
        <f aca="true" t="shared" si="6" ref="M71:M102">IF(R71="",999,R71)</f>
        <v>999</v>
      </c>
      <c r="N71" s="160"/>
      <c r="O71" s="95"/>
      <c r="P71" s="163">
        <f aca="true" t="shared" si="7" ref="P71:P102">IF(AND(H71&gt;0,OR(O71="QA",O71="DA",O71="WC")),H71,)</f>
        <v>0</v>
      </c>
      <c r="Q71" s="164">
        <f aca="true" t="shared" si="8" ref="Q71:Q102">IF(O71="QA",1,IF(O71="DA",1,IF(O71="WC",2,IF(O71="MD",3,999))))</f>
        <v>999</v>
      </c>
      <c r="R71" s="96"/>
    </row>
    <row r="72" spans="1:18" s="12" customFormat="1" ht="18.75" customHeight="1">
      <c r="A72" s="136">
        <v>66</v>
      </c>
      <c r="B72" s="94"/>
      <c r="C72" s="94"/>
      <c r="D72" s="95"/>
      <c r="E72" s="420"/>
      <c r="F72" s="159"/>
      <c r="G72" s="159"/>
      <c r="H72" s="95"/>
      <c r="I72" s="95"/>
      <c r="J72" s="96"/>
      <c r="K72" s="161"/>
      <c r="L72" s="160"/>
      <c r="M72" s="161">
        <f t="shared" si="6"/>
        <v>999</v>
      </c>
      <c r="N72" s="160"/>
      <c r="O72" s="95"/>
      <c r="P72" s="163">
        <f t="shared" si="7"/>
        <v>0</v>
      </c>
      <c r="Q72" s="164">
        <f t="shared" si="8"/>
        <v>999</v>
      </c>
      <c r="R72" s="96"/>
    </row>
    <row r="73" spans="1:18" s="12" customFormat="1" ht="18.75" customHeight="1">
      <c r="A73" s="136">
        <v>67</v>
      </c>
      <c r="B73" s="94"/>
      <c r="C73" s="94"/>
      <c r="D73" s="95"/>
      <c r="E73" s="420"/>
      <c r="F73" s="159"/>
      <c r="G73" s="159"/>
      <c r="H73" s="95"/>
      <c r="I73" s="95"/>
      <c r="J73" s="96"/>
      <c r="K73" s="161"/>
      <c r="L73" s="160"/>
      <c r="M73" s="161">
        <f t="shared" si="6"/>
        <v>999</v>
      </c>
      <c r="N73" s="160"/>
      <c r="O73" s="95"/>
      <c r="P73" s="163">
        <f t="shared" si="7"/>
        <v>0</v>
      </c>
      <c r="Q73" s="164">
        <f t="shared" si="8"/>
        <v>999</v>
      </c>
      <c r="R73" s="96"/>
    </row>
    <row r="74" spans="1:18" s="12" customFormat="1" ht="18.75" customHeight="1">
      <c r="A74" s="136">
        <v>68</v>
      </c>
      <c r="B74" s="94"/>
      <c r="C74" s="94"/>
      <c r="D74" s="95"/>
      <c r="E74" s="420"/>
      <c r="F74" s="159"/>
      <c r="G74" s="159"/>
      <c r="H74" s="95"/>
      <c r="I74" s="95"/>
      <c r="J74" s="96"/>
      <c r="K74" s="161"/>
      <c r="L74" s="160"/>
      <c r="M74" s="161">
        <f t="shared" si="6"/>
        <v>999</v>
      </c>
      <c r="N74" s="160"/>
      <c r="O74" s="95"/>
      <c r="P74" s="163">
        <f t="shared" si="7"/>
        <v>0</v>
      </c>
      <c r="Q74" s="164">
        <f t="shared" si="8"/>
        <v>999</v>
      </c>
      <c r="R74" s="96"/>
    </row>
    <row r="75" spans="1:18" s="12" customFormat="1" ht="18.75" customHeight="1">
      <c r="A75" s="136">
        <v>69</v>
      </c>
      <c r="B75" s="94"/>
      <c r="C75" s="94"/>
      <c r="D75" s="95"/>
      <c r="E75" s="420"/>
      <c r="F75" s="159"/>
      <c r="G75" s="159"/>
      <c r="H75" s="95"/>
      <c r="I75" s="95"/>
      <c r="J75" s="96"/>
      <c r="K75" s="161"/>
      <c r="L75" s="160"/>
      <c r="M75" s="161">
        <f t="shared" si="6"/>
        <v>999</v>
      </c>
      <c r="N75" s="160"/>
      <c r="O75" s="95"/>
      <c r="P75" s="163">
        <f t="shared" si="7"/>
        <v>0</v>
      </c>
      <c r="Q75" s="164">
        <f t="shared" si="8"/>
        <v>999</v>
      </c>
      <c r="R75" s="96"/>
    </row>
    <row r="76" spans="1:18" s="12" customFormat="1" ht="18.75" customHeight="1">
      <c r="A76" s="136">
        <v>70</v>
      </c>
      <c r="B76" s="94"/>
      <c r="C76" s="94"/>
      <c r="D76" s="95"/>
      <c r="E76" s="420"/>
      <c r="F76" s="159"/>
      <c r="G76" s="159"/>
      <c r="H76" s="95"/>
      <c r="I76" s="95"/>
      <c r="J76" s="96"/>
      <c r="K76" s="161"/>
      <c r="L76" s="160"/>
      <c r="M76" s="161">
        <f t="shared" si="6"/>
        <v>999</v>
      </c>
      <c r="N76" s="160"/>
      <c r="O76" s="95"/>
      <c r="P76" s="163">
        <f t="shared" si="7"/>
        <v>0</v>
      </c>
      <c r="Q76" s="164">
        <f t="shared" si="8"/>
        <v>999</v>
      </c>
      <c r="R76" s="96"/>
    </row>
    <row r="77" spans="1:18" s="12" customFormat="1" ht="18.75" customHeight="1">
      <c r="A77" s="136">
        <v>71</v>
      </c>
      <c r="B77" s="94"/>
      <c r="C77" s="94"/>
      <c r="D77" s="95"/>
      <c r="E77" s="420"/>
      <c r="F77" s="159"/>
      <c r="G77" s="159"/>
      <c r="H77" s="95"/>
      <c r="I77" s="95"/>
      <c r="J77" s="96"/>
      <c r="K77" s="161"/>
      <c r="L77" s="160"/>
      <c r="M77" s="161">
        <f t="shared" si="6"/>
        <v>999</v>
      </c>
      <c r="N77" s="160"/>
      <c r="O77" s="95"/>
      <c r="P77" s="163">
        <f t="shared" si="7"/>
        <v>0</v>
      </c>
      <c r="Q77" s="164">
        <f t="shared" si="8"/>
        <v>999</v>
      </c>
      <c r="R77" s="96"/>
    </row>
    <row r="78" spans="1:18" s="12" customFormat="1" ht="18.75" customHeight="1">
      <c r="A78" s="136">
        <v>72</v>
      </c>
      <c r="B78" s="94"/>
      <c r="C78" s="94"/>
      <c r="D78" s="95"/>
      <c r="E78" s="420"/>
      <c r="F78" s="159"/>
      <c r="G78" s="159"/>
      <c r="H78" s="95"/>
      <c r="I78" s="95"/>
      <c r="J78" s="96"/>
      <c r="K78" s="161"/>
      <c r="L78" s="160"/>
      <c r="M78" s="161">
        <f t="shared" si="6"/>
        <v>999</v>
      </c>
      <c r="N78" s="160"/>
      <c r="O78" s="95"/>
      <c r="P78" s="163">
        <f t="shared" si="7"/>
        <v>0</v>
      </c>
      <c r="Q78" s="164">
        <f t="shared" si="8"/>
        <v>999</v>
      </c>
      <c r="R78" s="96"/>
    </row>
    <row r="79" spans="1:18" s="12" customFormat="1" ht="18.75" customHeight="1">
      <c r="A79" s="136">
        <v>73</v>
      </c>
      <c r="B79" s="94"/>
      <c r="C79" s="94"/>
      <c r="D79" s="95"/>
      <c r="E79" s="420"/>
      <c r="F79" s="159"/>
      <c r="G79" s="159"/>
      <c r="H79" s="95"/>
      <c r="I79" s="95"/>
      <c r="J79" s="96"/>
      <c r="K79" s="161"/>
      <c r="L79" s="160"/>
      <c r="M79" s="161">
        <f t="shared" si="6"/>
        <v>999</v>
      </c>
      <c r="N79" s="160"/>
      <c r="O79" s="95"/>
      <c r="P79" s="163">
        <f t="shared" si="7"/>
        <v>0</v>
      </c>
      <c r="Q79" s="164">
        <f t="shared" si="8"/>
        <v>999</v>
      </c>
      <c r="R79" s="96"/>
    </row>
    <row r="80" spans="1:18" s="12" customFormat="1" ht="18.75" customHeight="1">
      <c r="A80" s="136">
        <v>74</v>
      </c>
      <c r="B80" s="94"/>
      <c r="C80" s="94"/>
      <c r="D80" s="95"/>
      <c r="E80" s="420"/>
      <c r="F80" s="159"/>
      <c r="G80" s="159"/>
      <c r="H80" s="95"/>
      <c r="I80" s="95"/>
      <c r="J80" s="96"/>
      <c r="K80" s="161"/>
      <c r="L80" s="160"/>
      <c r="M80" s="161">
        <f t="shared" si="6"/>
        <v>999</v>
      </c>
      <c r="N80" s="160"/>
      <c r="O80" s="95"/>
      <c r="P80" s="163">
        <f t="shared" si="7"/>
        <v>0</v>
      </c>
      <c r="Q80" s="164">
        <f t="shared" si="8"/>
        <v>999</v>
      </c>
      <c r="R80" s="96"/>
    </row>
    <row r="81" spans="1:18" s="12" customFormat="1" ht="18.75" customHeight="1">
      <c r="A81" s="136">
        <v>75</v>
      </c>
      <c r="B81" s="94"/>
      <c r="C81" s="94"/>
      <c r="D81" s="95"/>
      <c r="E81" s="420"/>
      <c r="F81" s="159"/>
      <c r="G81" s="159"/>
      <c r="H81" s="95"/>
      <c r="I81" s="95"/>
      <c r="J81" s="96"/>
      <c r="K81" s="161"/>
      <c r="L81" s="160"/>
      <c r="M81" s="161">
        <f t="shared" si="6"/>
        <v>999</v>
      </c>
      <c r="N81" s="160"/>
      <c r="O81" s="95"/>
      <c r="P81" s="163">
        <f t="shared" si="7"/>
        <v>0</v>
      </c>
      <c r="Q81" s="164">
        <f t="shared" si="8"/>
        <v>999</v>
      </c>
      <c r="R81" s="96"/>
    </row>
    <row r="82" spans="1:18" s="12" customFormat="1" ht="18.75" customHeight="1">
      <c r="A82" s="136">
        <v>76</v>
      </c>
      <c r="B82" s="94"/>
      <c r="C82" s="94"/>
      <c r="D82" s="95"/>
      <c r="E82" s="420"/>
      <c r="F82" s="159"/>
      <c r="G82" s="159"/>
      <c r="H82" s="95"/>
      <c r="I82" s="95"/>
      <c r="J82" s="96"/>
      <c r="K82" s="161"/>
      <c r="L82" s="160"/>
      <c r="M82" s="161">
        <f t="shared" si="6"/>
        <v>999</v>
      </c>
      <c r="N82" s="160"/>
      <c r="O82" s="95"/>
      <c r="P82" s="163">
        <f t="shared" si="7"/>
        <v>0</v>
      </c>
      <c r="Q82" s="164">
        <f t="shared" si="8"/>
        <v>999</v>
      </c>
      <c r="R82" s="96"/>
    </row>
    <row r="83" spans="1:18" s="12" customFormat="1" ht="18.75" customHeight="1">
      <c r="A83" s="136">
        <v>77</v>
      </c>
      <c r="B83" s="94"/>
      <c r="C83" s="94"/>
      <c r="D83" s="95"/>
      <c r="E83" s="420"/>
      <c r="F83" s="159"/>
      <c r="G83" s="159"/>
      <c r="H83" s="95"/>
      <c r="I83" s="95"/>
      <c r="J83" s="96"/>
      <c r="K83" s="161"/>
      <c r="L83" s="160"/>
      <c r="M83" s="161">
        <f t="shared" si="6"/>
        <v>999</v>
      </c>
      <c r="N83" s="160"/>
      <c r="O83" s="95"/>
      <c r="P83" s="163">
        <f t="shared" si="7"/>
        <v>0</v>
      </c>
      <c r="Q83" s="164">
        <f t="shared" si="8"/>
        <v>999</v>
      </c>
      <c r="R83" s="96"/>
    </row>
    <row r="84" spans="1:18" s="12" customFormat="1" ht="18.75" customHeight="1">
      <c r="A84" s="136">
        <v>78</v>
      </c>
      <c r="B84" s="94"/>
      <c r="C84" s="94"/>
      <c r="D84" s="95"/>
      <c r="E84" s="420"/>
      <c r="F84" s="159"/>
      <c r="G84" s="159"/>
      <c r="H84" s="95"/>
      <c r="I84" s="95"/>
      <c r="J84" s="96"/>
      <c r="K84" s="161"/>
      <c r="L84" s="160"/>
      <c r="M84" s="161">
        <f t="shared" si="6"/>
        <v>999</v>
      </c>
      <c r="N84" s="160"/>
      <c r="O84" s="95"/>
      <c r="P84" s="163">
        <f t="shared" si="7"/>
        <v>0</v>
      </c>
      <c r="Q84" s="164">
        <f t="shared" si="8"/>
        <v>999</v>
      </c>
      <c r="R84" s="96"/>
    </row>
    <row r="85" spans="1:18" s="12" customFormat="1" ht="18.75" customHeight="1">
      <c r="A85" s="136">
        <v>79</v>
      </c>
      <c r="B85" s="94"/>
      <c r="C85" s="94"/>
      <c r="D85" s="95"/>
      <c r="E85" s="420"/>
      <c r="F85" s="159"/>
      <c r="G85" s="159"/>
      <c r="H85" s="95"/>
      <c r="I85" s="95"/>
      <c r="J85" s="96"/>
      <c r="K85" s="161"/>
      <c r="L85" s="160"/>
      <c r="M85" s="161">
        <f t="shared" si="6"/>
        <v>999</v>
      </c>
      <c r="N85" s="160"/>
      <c r="O85" s="95"/>
      <c r="P85" s="163">
        <f t="shared" si="7"/>
        <v>0</v>
      </c>
      <c r="Q85" s="164">
        <f t="shared" si="8"/>
        <v>999</v>
      </c>
      <c r="R85" s="96"/>
    </row>
    <row r="86" spans="1:18" s="12" customFormat="1" ht="18.75" customHeight="1">
      <c r="A86" s="136">
        <v>80</v>
      </c>
      <c r="B86" s="94"/>
      <c r="C86" s="94"/>
      <c r="D86" s="95"/>
      <c r="E86" s="420"/>
      <c r="F86" s="159"/>
      <c r="G86" s="159"/>
      <c r="H86" s="95"/>
      <c r="I86" s="95"/>
      <c r="J86" s="96"/>
      <c r="K86" s="161"/>
      <c r="L86" s="160"/>
      <c r="M86" s="161">
        <f t="shared" si="6"/>
        <v>999</v>
      </c>
      <c r="N86" s="160"/>
      <c r="O86" s="95"/>
      <c r="P86" s="163">
        <f t="shared" si="7"/>
        <v>0</v>
      </c>
      <c r="Q86" s="164">
        <f t="shared" si="8"/>
        <v>999</v>
      </c>
      <c r="R86" s="96"/>
    </row>
    <row r="87" spans="1:18" s="12" customFormat="1" ht="18.75" customHeight="1">
      <c r="A87" s="136">
        <v>81</v>
      </c>
      <c r="B87" s="94"/>
      <c r="C87" s="94"/>
      <c r="D87" s="95"/>
      <c r="E87" s="420"/>
      <c r="F87" s="159"/>
      <c r="G87" s="159"/>
      <c r="H87" s="95"/>
      <c r="I87" s="95"/>
      <c r="J87" s="96"/>
      <c r="K87" s="161"/>
      <c r="L87" s="160"/>
      <c r="M87" s="161">
        <f t="shared" si="6"/>
        <v>999</v>
      </c>
      <c r="N87" s="160"/>
      <c r="O87" s="95"/>
      <c r="P87" s="163">
        <f t="shared" si="7"/>
        <v>0</v>
      </c>
      <c r="Q87" s="164">
        <f t="shared" si="8"/>
        <v>999</v>
      </c>
      <c r="R87" s="96"/>
    </row>
    <row r="88" spans="1:18" s="12" customFormat="1" ht="18.75" customHeight="1">
      <c r="A88" s="136">
        <v>82</v>
      </c>
      <c r="B88" s="94"/>
      <c r="C88" s="94"/>
      <c r="D88" s="95"/>
      <c r="E88" s="420"/>
      <c r="F88" s="159"/>
      <c r="G88" s="159"/>
      <c r="H88" s="95"/>
      <c r="I88" s="95"/>
      <c r="J88" s="96"/>
      <c r="K88" s="161"/>
      <c r="L88" s="160"/>
      <c r="M88" s="161">
        <f t="shared" si="6"/>
        <v>999</v>
      </c>
      <c r="N88" s="160"/>
      <c r="O88" s="95"/>
      <c r="P88" s="163">
        <f t="shared" si="7"/>
        <v>0</v>
      </c>
      <c r="Q88" s="164">
        <f t="shared" si="8"/>
        <v>999</v>
      </c>
      <c r="R88" s="96"/>
    </row>
    <row r="89" spans="1:18" s="12" customFormat="1" ht="18.75" customHeight="1">
      <c r="A89" s="136">
        <v>83</v>
      </c>
      <c r="B89" s="94"/>
      <c r="C89" s="94"/>
      <c r="D89" s="95"/>
      <c r="E89" s="420"/>
      <c r="F89" s="159"/>
      <c r="G89" s="159"/>
      <c r="H89" s="95"/>
      <c r="I89" s="95"/>
      <c r="J89" s="96"/>
      <c r="K89" s="161"/>
      <c r="L89" s="160"/>
      <c r="M89" s="161">
        <f t="shared" si="6"/>
        <v>999</v>
      </c>
      <c r="N89" s="160"/>
      <c r="O89" s="95"/>
      <c r="P89" s="163">
        <f t="shared" si="7"/>
        <v>0</v>
      </c>
      <c r="Q89" s="164">
        <f t="shared" si="8"/>
        <v>999</v>
      </c>
      <c r="R89" s="96"/>
    </row>
    <row r="90" spans="1:18" s="12" customFormat="1" ht="18.75" customHeight="1">
      <c r="A90" s="136">
        <v>84</v>
      </c>
      <c r="B90" s="94"/>
      <c r="C90" s="94"/>
      <c r="D90" s="95"/>
      <c r="E90" s="420"/>
      <c r="F90" s="159"/>
      <c r="G90" s="159"/>
      <c r="H90" s="95"/>
      <c r="I90" s="95"/>
      <c r="J90" s="96"/>
      <c r="K90" s="161"/>
      <c r="L90" s="160"/>
      <c r="M90" s="161">
        <f t="shared" si="6"/>
        <v>999</v>
      </c>
      <c r="N90" s="160"/>
      <c r="O90" s="95"/>
      <c r="P90" s="163">
        <f t="shared" si="7"/>
        <v>0</v>
      </c>
      <c r="Q90" s="164">
        <f t="shared" si="8"/>
        <v>999</v>
      </c>
      <c r="R90" s="96"/>
    </row>
    <row r="91" spans="1:18" s="12" customFormat="1" ht="18.75" customHeight="1">
      <c r="A91" s="136">
        <v>85</v>
      </c>
      <c r="B91" s="94"/>
      <c r="C91" s="94"/>
      <c r="D91" s="95"/>
      <c r="E91" s="420"/>
      <c r="F91" s="159"/>
      <c r="G91" s="159"/>
      <c r="H91" s="95"/>
      <c r="I91" s="95"/>
      <c r="J91" s="96"/>
      <c r="K91" s="161"/>
      <c r="L91" s="160"/>
      <c r="M91" s="161">
        <f t="shared" si="6"/>
        <v>999</v>
      </c>
      <c r="N91" s="160"/>
      <c r="O91" s="95"/>
      <c r="P91" s="163">
        <f t="shared" si="7"/>
        <v>0</v>
      </c>
      <c r="Q91" s="164">
        <f t="shared" si="8"/>
        <v>999</v>
      </c>
      <c r="R91" s="96"/>
    </row>
    <row r="92" spans="1:18" s="12" customFormat="1" ht="18.75" customHeight="1">
      <c r="A92" s="136">
        <v>86</v>
      </c>
      <c r="B92" s="94"/>
      <c r="C92" s="94"/>
      <c r="D92" s="95"/>
      <c r="E92" s="420"/>
      <c r="F92" s="159"/>
      <c r="G92" s="159"/>
      <c r="H92" s="95"/>
      <c r="I92" s="95"/>
      <c r="J92" s="96"/>
      <c r="K92" s="161"/>
      <c r="L92" s="160"/>
      <c r="M92" s="161">
        <f t="shared" si="6"/>
        <v>999</v>
      </c>
      <c r="N92" s="160"/>
      <c r="O92" s="95"/>
      <c r="P92" s="163">
        <f t="shared" si="7"/>
        <v>0</v>
      </c>
      <c r="Q92" s="164">
        <f t="shared" si="8"/>
        <v>999</v>
      </c>
      <c r="R92" s="96"/>
    </row>
    <row r="93" spans="1:18" s="12" customFormat="1" ht="18.75" customHeight="1">
      <c r="A93" s="136">
        <v>87</v>
      </c>
      <c r="B93" s="94"/>
      <c r="C93" s="94"/>
      <c r="D93" s="95"/>
      <c r="E93" s="420"/>
      <c r="F93" s="159"/>
      <c r="G93" s="159"/>
      <c r="H93" s="95"/>
      <c r="I93" s="95"/>
      <c r="J93" s="96"/>
      <c r="K93" s="161"/>
      <c r="L93" s="160"/>
      <c r="M93" s="161">
        <f t="shared" si="6"/>
        <v>999</v>
      </c>
      <c r="N93" s="160"/>
      <c r="O93" s="95"/>
      <c r="P93" s="163">
        <f t="shared" si="7"/>
        <v>0</v>
      </c>
      <c r="Q93" s="164">
        <f t="shared" si="8"/>
        <v>999</v>
      </c>
      <c r="R93" s="96"/>
    </row>
    <row r="94" spans="1:18" s="12" customFormat="1" ht="18.75" customHeight="1">
      <c r="A94" s="136">
        <v>88</v>
      </c>
      <c r="B94" s="94"/>
      <c r="C94" s="94"/>
      <c r="D94" s="95"/>
      <c r="E94" s="420"/>
      <c r="F94" s="159"/>
      <c r="G94" s="159"/>
      <c r="H94" s="95"/>
      <c r="I94" s="95"/>
      <c r="J94" s="96"/>
      <c r="K94" s="161"/>
      <c r="L94" s="160"/>
      <c r="M94" s="161">
        <f t="shared" si="6"/>
        <v>999</v>
      </c>
      <c r="N94" s="160"/>
      <c r="O94" s="95"/>
      <c r="P94" s="163">
        <f t="shared" si="7"/>
        <v>0</v>
      </c>
      <c r="Q94" s="164">
        <f t="shared" si="8"/>
        <v>999</v>
      </c>
      <c r="R94" s="96"/>
    </row>
    <row r="95" spans="1:18" s="12" customFormat="1" ht="18.75" customHeight="1">
      <c r="A95" s="136">
        <v>89</v>
      </c>
      <c r="B95" s="94"/>
      <c r="C95" s="94"/>
      <c r="D95" s="95"/>
      <c r="E95" s="420"/>
      <c r="F95" s="159"/>
      <c r="G95" s="159"/>
      <c r="H95" s="95"/>
      <c r="I95" s="95"/>
      <c r="J95" s="96"/>
      <c r="K95" s="161"/>
      <c r="L95" s="160"/>
      <c r="M95" s="161">
        <f t="shared" si="6"/>
        <v>999</v>
      </c>
      <c r="N95" s="160"/>
      <c r="O95" s="95"/>
      <c r="P95" s="163">
        <f t="shared" si="7"/>
        <v>0</v>
      </c>
      <c r="Q95" s="164">
        <f t="shared" si="8"/>
        <v>999</v>
      </c>
      <c r="R95" s="96"/>
    </row>
    <row r="96" spans="1:18" s="12" customFormat="1" ht="18.75" customHeight="1">
      <c r="A96" s="136">
        <v>90</v>
      </c>
      <c r="B96" s="94"/>
      <c r="C96" s="94"/>
      <c r="D96" s="95"/>
      <c r="E96" s="420"/>
      <c r="F96" s="159"/>
      <c r="G96" s="159"/>
      <c r="H96" s="95"/>
      <c r="I96" s="95"/>
      <c r="J96" s="96"/>
      <c r="K96" s="161"/>
      <c r="L96" s="160"/>
      <c r="M96" s="161">
        <f t="shared" si="6"/>
        <v>999</v>
      </c>
      <c r="N96" s="160"/>
      <c r="O96" s="95"/>
      <c r="P96" s="163">
        <f t="shared" si="7"/>
        <v>0</v>
      </c>
      <c r="Q96" s="164">
        <f t="shared" si="8"/>
        <v>999</v>
      </c>
      <c r="R96" s="96"/>
    </row>
    <row r="97" spans="1:18" s="12" customFormat="1" ht="18.75" customHeight="1">
      <c r="A97" s="136">
        <v>91</v>
      </c>
      <c r="B97" s="94"/>
      <c r="C97" s="94"/>
      <c r="D97" s="95"/>
      <c r="E97" s="420"/>
      <c r="F97" s="159"/>
      <c r="G97" s="159"/>
      <c r="H97" s="95"/>
      <c r="I97" s="95"/>
      <c r="J97" s="96"/>
      <c r="K97" s="161"/>
      <c r="L97" s="160"/>
      <c r="M97" s="161">
        <f t="shared" si="6"/>
        <v>999</v>
      </c>
      <c r="N97" s="160"/>
      <c r="O97" s="95"/>
      <c r="P97" s="163">
        <f t="shared" si="7"/>
        <v>0</v>
      </c>
      <c r="Q97" s="164">
        <f t="shared" si="8"/>
        <v>999</v>
      </c>
      <c r="R97" s="96"/>
    </row>
    <row r="98" spans="1:18" s="12" customFormat="1" ht="18.75" customHeight="1">
      <c r="A98" s="136">
        <v>92</v>
      </c>
      <c r="B98" s="94"/>
      <c r="C98" s="94"/>
      <c r="D98" s="95"/>
      <c r="E98" s="420"/>
      <c r="F98" s="159"/>
      <c r="G98" s="159"/>
      <c r="H98" s="95"/>
      <c r="I98" s="95"/>
      <c r="J98" s="96"/>
      <c r="K98" s="161"/>
      <c r="L98" s="160"/>
      <c r="M98" s="161">
        <f t="shared" si="6"/>
        <v>999</v>
      </c>
      <c r="N98" s="160"/>
      <c r="O98" s="95"/>
      <c r="P98" s="163">
        <f t="shared" si="7"/>
        <v>0</v>
      </c>
      <c r="Q98" s="164">
        <f t="shared" si="8"/>
        <v>999</v>
      </c>
      <c r="R98" s="96"/>
    </row>
    <row r="99" spans="1:18" s="12" customFormat="1" ht="18.75" customHeight="1">
      <c r="A99" s="136">
        <v>93</v>
      </c>
      <c r="B99" s="94"/>
      <c r="C99" s="94"/>
      <c r="D99" s="95"/>
      <c r="E99" s="420"/>
      <c r="F99" s="159"/>
      <c r="G99" s="159"/>
      <c r="H99" s="95"/>
      <c r="I99" s="95"/>
      <c r="J99" s="96"/>
      <c r="K99" s="161"/>
      <c r="L99" s="160"/>
      <c r="M99" s="161">
        <f t="shared" si="6"/>
        <v>999</v>
      </c>
      <c r="N99" s="160"/>
      <c r="O99" s="95"/>
      <c r="P99" s="163">
        <f t="shared" si="7"/>
        <v>0</v>
      </c>
      <c r="Q99" s="164">
        <f t="shared" si="8"/>
        <v>999</v>
      </c>
      <c r="R99" s="96"/>
    </row>
    <row r="100" spans="1:18" s="12" customFormat="1" ht="18.75" customHeight="1">
      <c r="A100" s="136">
        <v>94</v>
      </c>
      <c r="B100" s="94"/>
      <c r="C100" s="94"/>
      <c r="D100" s="95"/>
      <c r="E100" s="420"/>
      <c r="F100" s="159"/>
      <c r="G100" s="159"/>
      <c r="H100" s="95"/>
      <c r="I100" s="95"/>
      <c r="J100" s="96"/>
      <c r="K100" s="161"/>
      <c r="L100" s="160"/>
      <c r="M100" s="161">
        <f t="shared" si="6"/>
        <v>999</v>
      </c>
      <c r="N100" s="160"/>
      <c r="O100" s="95"/>
      <c r="P100" s="163">
        <f t="shared" si="7"/>
        <v>0</v>
      </c>
      <c r="Q100" s="164">
        <f t="shared" si="8"/>
        <v>999</v>
      </c>
      <c r="R100" s="96"/>
    </row>
    <row r="101" spans="1:18" s="12" customFormat="1" ht="18.75" customHeight="1">
      <c r="A101" s="136">
        <v>95</v>
      </c>
      <c r="B101" s="94"/>
      <c r="C101" s="94"/>
      <c r="D101" s="95"/>
      <c r="E101" s="420"/>
      <c r="F101" s="159"/>
      <c r="G101" s="159"/>
      <c r="H101" s="95"/>
      <c r="I101" s="95"/>
      <c r="J101" s="96"/>
      <c r="K101" s="161"/>
      <c r="L101" s="160"/>
      <c r="M101" s="161">
        <f t="shared" si="6"/>
        <v>999</v>
      </c>
      <c r="N101" s="160"/>
      <c r="O101" s="95"/>
      <c r="P101" s="163">
        <f t="shared" si="7"/>
        <v>0</v>
      </c>
      <c r="Q101" s="164">
        <f t="shared" si="8"/>
        <v>999</v>
      </c>
      <c r="R101" s="96"/>
    </row>
    <row r="102" spans="1:18" s="12" customFormat="1" ht="18.75" customHeight="1">
      <c r="A102" s="136">
        <v>96</v>
      </c>
      <c r="B102" s="94"/>
      <c r="C102" s="94"/>
      <c r="D102" s="95"/>
      <c r="E102" s="420"/>
      <c r="F102" s="159"/>
      <c r="G102" s="159"/>
      <c r="H102" s="95"/>
      <c r="I102" s="95"/>
      <c r="J102" s="96"/>
      <c r="K102" s="161"/>
      <c r="L102" s="160"/>
      <c r="M102" s="161">
        <f t="shared" si="6"/>
        <v>999</v>
      </c>
      <c r="N102" s="160"/>
      <c r="O102" s="95"/>
      <c r="P102" s="163">
        <f t="shared" si="7"/>
        <v>0</v>
      </c>
      <c r="Q102" s="164">
        <f t="shared" si="8"/>
        <v>999</v>
      </c>
      <c r="R102" s="96"/>
    </row>
    <row r="103" spans="1:18" s="12" customFormat="1" ht="18.75" customHeight="1">
      <c r="A103" s="136">
        <v>97</v>
      </c>
      <c r="B103" s="94"/>
      <c r="C103" s="94"/>
      <c r="D103" s="95"/>
      <c r="E103" s="420"/>
      <c r="F103" s="159"/>
      <c r="G103" s="159"/>
      <c r="H103" s="95"/>
      <c r="I103" s="95"/>
      <c r="J103" s="96"/>
      <c r="K103" s="161"/>
      <c r="L103" s="160"/>
      <c r="M103" s="161">
        <f aca="true" t="shared" si="9" ref="M103:M134">IF(R103="",999,R103)</f>
        <v>999</v>
      </c>
      <c r="N103" s="160"/>
      <c r="O103" s="95"/>
      <c r="P103" s="163">
        <f aca="true" t="shared" si="10" ref="P103:P134">IF(AND(H103&gt;0,OR(O103="QA",O103="DA",O103="WC")),H103,)</f>
        <v>0</v>
      </c>
      <c r="Q103" s="164">
        <f aca="true" t="shared" si="11" ref="Q103:Q134">IF(O103="QA",1,IF(O103="DA",1,IF(O103="WC",2,IF(O103="MD",3,999))))</f>
        <v>999</v>
      </c>
      <c r="R103" s="96"/>
    </row>
    <row r="104" spans="1:18" s="12" customFormat="1" ht="18.75" customHeight="1">
      <c r="A104" s="136">
        <v>98</v>
      </c>
      <c r="B104" s="94"/>
      <c r="C104" s="94"/>
      <c r="D104" s="95"/>
      <c r="E104" s="420"/>
      <c r="F104" s="159"/>
      <c r="G104" s="159"/>
      <c r="H104" s="95"/>
      <c r="I104" s="95"/>
      <c r="J104" s="96"/>
      <c r="K104" s="161"/>
      <c r="L104" s="160"/>
      <c r="M104" s="161">
        <f t="shared" si="9"/>
        <v>999</v>
      </c>
      <c r="N104" s="160"/>
      <c r="O104" s="95"/>
      <c r="P104" s="163">
        <f t="shared" si="10"/>
        <v>0</v>
      </c>
      <c r="Q104" s="164">
        <f t="shared" si="11"/>
        <v>999</v>
      </c>
      <c r="R104" s="96"/>
    </row>
    <row r="105" spans="1:18" s="12" customFormat="1" ht="18.75" customHeight="1">
      <c r="A105" s="136">
        <v>99</v>
      </c>
      <c r="B105" s="94"/>
      <c r="C105" s="94"/>
      <c r="D105" s="95"/>
      <c r="E105" s="420"/>
      <c r="F105" s="159"/>
      <c r="G105" s="159"/>
      <c r="H105" s="95"/>
      <c r="I105" s="95"/>
      <c r="J105" s="96"/>
      <c r="K105" s="161"/>
      <c r="L105" s="160"/>
      <c r="M105" s="161">
        <f t="shared" si="9"/>
        <v>999</v>
      </c>
      <c r="N105" s="160"/>
      <c r="O105" s="95"/>
      <c r="P105" s="163">
        <f t="shared" si="10"/>
        <v>0</v>
      </c>
      <c r="Q105" s="164">
        <f t="shared" si="11"/>
        <v>999</v>
      </c>
      <c r="R105" s="96"/>
    </row>
    <row r="106" spans="1:18" s="12" customFormat="1" ht="18.75" customHeight="1">
      <c r="A106" s="136">
        <v>100</v>
      </c>
      <c r="B106" s="94"/>
      <c r="C106" s="94"/>
      <c r="D106" s="95"/>
      <c r="E106" s="420"/>
      <c r="F106" s="159"/>
      <c r="G106" s="159"/>
      <c r="H106" s="95"/>
      <c r="I106" s="95"/>
      <c r="J106" s="96"/>
      <c r="K106" s="161"/>
      <c r="L106" s="160"/>
      <c r="M106" s="161">
        <f t="shared" si="9"/>
        <v>999</v>
      </c>
      <c r="N106" s="160"/>
      <c r="O106" s="95"/>
      <c r="P106" s="163">
        <f t="shared" si="10"/>
        <v>0</v>
      </c>
      <c r="Q106" s="164">
        <f t="shared" si="11"/>
        <v>999</v>
      </c>
      <c r="R106" s="96"/>
    </row>
    <row r="107" spans="1:18" s="12" customFormat="1" ht="18.75" customHeight="1">
      <c r="A107" s="136">
        <v>101</v>
      </c>
      <c r="B107" s="94"/>
      <c r="C107" s="94"/>
      <c r="D107" s="95"/>
      <c r="E107" s="420"/>
      <c r="F107" s="159"/>
      <c r="G107" s="159"/>
      <c r="H107" s="95"/>
      <c r="I107" s="95"/>
      <c r="J107" s="96"/>
      <c r="K107" s="161"/>
      <c r="L107" s="160"/>
      <c r="M107" s="161">
        <f t="shared" si="9"/>
        <v>999</v>
      </c>
      <c r="N107" s="160"/>
      <c r="O107" s="95"/>
      <c r="P107" s="163">
        <f t="shared" si="10"/>
        <v>0</v>
      </c>
      <c r="Q107" s="164">
        <f t="shared" si="11"/>
        <v>999</v>
      </c>
      <c r="R107" s="96"/>
    </row>
    <row r="108" spans="1:18" s="12" customFormat="1" ht="18.75" customHeight="1">
      <c r="A108" s="136">
        <v>102</v>
      </c>
      <c r="B108" s="94"/>
      <c r="C108" s="94"/>
      <c r="D108" s="95"/>
      <c r="E108" s="420"/>
      <c r="F108" s="159"/>
      <c r="G108" s="159"/>
      <c r="H108" s="95"/>
      <c r="I108" s="95"/>
      <c r="J108" s="96"/>
      <c r="K108" s="161"/>
      <c r="L108" s="160"/>
      <c r="M108" s="161">
        <f t="shared" si="9"/>
        <v>999</v>
      </c>
      <c r="N108" s="160"/>
      <c r="O108" s="95"/>
      <c r="P108" s="163">
        <f t="shared" si="10"/>
        <v>0</v>
      </c>
      <c r="Q108" s="164">
        <f t="shared" si="11"/>
        <v>999</v>
      </c>
      <c r="R108" s="96"/>
    </row>
    <row r="109" spans="1:18" s="12" customFormat="1" ht="18.75" customHeight="1">
      <c r="A109" s="136">
        <v>103</v>
      </c>
      <c r="B109" s="94"/>
      <c r="C109" s="94"/>
      <c r="D109" s="95"/>
      <c r="E109" s="420"/>
      <c r="F109" s="159"/>
      <c r="G109" s="159"/>
      <c r="H109" s="95"/>
      <c r="I109" s="95"/>
      <c r="J109" s="96"/>
      <c r="K109" s="161"/>
      <c r="L109" s="160"/>
      <c r="M109" s="161">
        <f t="shared" si="9"/>
        <v>999</v>
      </c>
      <c r="N109" s="160"/>
      <c r="O109" s="95"/>
      <c r="P109" s="163">
        <f t="shared" si="10"/>
        <v>0</v>
      </c>
      <c r="Q109" s="164">
        <f t="shared" si="11"/>
        <v>999</v>
      </c>
      <c r="R109" s="96"/>
    </row>
    <row r="110" spans="1:18" s="12" customFormat="1" ht="18.75" customHeight="1">
      <c r="A110" s="136">
        <v>104</v>
      </c>
      <c r="B110" s="94"/>
      <c r="C110" s="94"/>
      <c r="D110" s="95"/>
      <c r="E110" s="420"/>
      <c r="F110" s="159"/>
      <c r="G110" s="159"/>
      <c r="H110" s="95"/>
      <c r="I110" s="95"/>
      <c r="J110" s="96"/>
      <c r="K110" s="161"/>
      <c r="L110" s="160"/>
      <c r="M110" s="161">
        <f t="shared" si="9"/>
        <v>999</v>
      </c>
      <c r="N110" s="160"/>
      <c r="O110" s="95"/>
      <c r="P110" s="163">
        <f t="shared" si="10"/>
        <v>0</v>
      </c>
      <c r="Q110" s="164">
        <f t="shared" si="11"/>
        <v>999</v>
      </c>
      <c r="R110" s="96"/>
    </row>
    <row r="111" spans="1:18" s="12" customFormat="1" ht="18.75" customHeight="1">
      <c r="A111" s="136">
        <v>105</v>
      </c>
      <c r="B111" s="94"/>
      <c r="C111" s="94"/>
      <c r="D111" s="95"/>
      <c r="E111" s="420"/>
      <c r="F111" s="159"/>
      <c r="G111" s="159"/>
      <c r="H111" s="95"/>
      <c r="I111" s="95"/>
      <c r="J111" s="96"/>
      <c r="K111" s="161"/>
      <c r="L111" s="160"/>
      <c r="M111" s="161">
        <f t="shared" si="9"/>
        <v>999</v>
      </c>
      <c r="N111" s="160"/>
      <c r="O111" s="95"/>
      <c r="P111" s="163">
        <f t="shared" si="10"/>
        <v>0</v>
      </c>
      <c r="Q111" s="164">
        <f t="shared" si="11"/>
        <v>999</v>
      </c>
      <c r="R111" s="96"/>
    </row>
    <row r="112" spans="1:18" s="12" customFormat="1" ht="18.75" customHeight="1">
      <c r="A112" s="136">
        <v>106</v>
      </c>
      <c r="B112" s="94"/>
      <c r="C112" s="94"/>
      <c r="D112" s="95"/>
      <c r="E112" s="420"/>
      <c r="F112" s="159"/>
      <c r="G112" s="159"/>
      <c r="H112" s="95"/>
      <c r="I112" s="95"/>
      <c r="J112" s="96"/>
      <c r="K112" s="161"/>
      <c r="L112" s="160"/>
      <c r="M112" s="161">
        <f t="shared" si="9"/>
        <v>999</v>
      </c>
      <c r="N112" s="160"/>
      <c r="O112" s="95"/>
      <c r="P112" s="163">
        <f t="shared" si="10"/>
        <v>0</v>
      </c>
      <c r="Q112" s="164">
        <f t="shared" si="11"/>
        <v>999</v>
      </c>
      <c r="R112" s="96"/>
    </row>
    <row r="113" spans="1:18" s="12" customFormat="1" ht="18.75" customHeight="1">
      <c r="A113" s="136">
        <v>107</v>
      </c>
      <c r="B113" s="94"/>
      <c r="C113" s="94"/>
      <c r="D113" s="95"/>
      <c r="E113" s="420"/>
      <c r="F113" s="159"/>
      <c r="G113" s="159"/>
      <c r="H113" s="95"/>
      <c r="I113" s="95"/>
      <c r="J113" s="96"/>
      <c r="K113" s="161"/>
      <c r="L113" s="160"/>
      <c r="M113" s="161">
        <f t="shared" si="9"/>
        <v>999</v>
      </c>
      <c r="N113" s="160"/>
      <c r="O113" s="95"/>
      <c r="P113" s="163">
        <f t="shared" si="10"/>
        <v>0</v>
      </c>
      <c r="Q113" s="164">
        <f t="shared" si="11"/>
        <v>999</v>
      </c>
      <c r="R113" s="96"/>
    </row>
    <row r="114" spans="1:18" s="12" customFormat="1" ht="18.75" customHeight="1">
      <c r="A114" s="136">
        <v>108</v>
      </c>
      <c r="B114" s="94"/>
      <c r="C114" s="94"/>
      <c r="D114" s="95"/>
      <c r="E114" s="420"/>
      <c r="F114" s="159"/>
      <c r="G114" s="159"/>
      <c r="H114" s="95"/>
      <c r="I114" s="95"/>
      <c r="J114" s="96"/>
      <c r="K114" s="161"/>
      <c r="L114" s="160"/>
      <c r="M114" s="161">
        <f t="shared" si="9"/>
        <v>999</v>
      </c>
      <c r="N114" s="160"/>
      <c r="O114" s="95"/>
      <c r="P114" s="163">
        <f t="shared" si="10"/>
        <v>0</v>
      </c>
      <c r="Q114" s="164">
        <f t="shared" si="11"/>
        <v>999</v>
      </c>
      <c r="R114" s="96"/>
    </row>
    <row r="115" spans="1:18" s="12" customFormat="1" ht="18.75" customHeight="1">
      <c r="A115" s="136">
        <v>109</v>
      </c>
      <c r="B115" s="94"/>
      <c r="C115" s="94"/>
      <c r="D115" s="95"/>
      <c r="E115" s="420"/>
      <c r="F115" s="159"/>
      <c r="G115" s="159"/>
      <c r="H115" s="95"/>
      <c r="I115" s="95"/>
      <c r="J115" s="96"/>
      <c r="K115" s="161"/>
      <c r="L115" s="160"/>
      <c r="M115" s="161">
        <f t="shared" si="9"/>
        <v>999</v>
      </c>
      <c r="N115" s="160"/>
      <c r="O115" s="95"/>
      <c r="P115" s="163">
        <f t="shared" si="10"/>
        <v>0</v>
      </c>
      <c r="Q115" s="164">
        <f t="shared" si="11"/>
        <v>999</v>
      </c>
      <c r="R115" s="96"/>
    </row>
    <row r="116" spans="1:18" s="12" customFormat="1" ht="18.75" customHeight="1">
      <c r="A116" s="136">
        <v>110</v>
      </c>
      <c r="B116" s="94"/>
      <c r="C116" s="94"/>
      <c r="D116" s="95"/>
      <c r="E116" s="420"/>
      <c r="F116" s="159"/>
      <c r="G116" s="159"/>
      <c r="H116" s="95"/>
      <c r="I116" s="95"/>
      <c r="J116" s="96"/>
      <c r="K116" s="161"/>
      <c r="L116" s="160"/>
      <c r="M116" s="161">
        <f t="shared" si="9"/>
        <v>999</v>
      </c>
      <c r="N116" s="160"/>
      <c r="O116" s="95"/>
      <c r="P116" s="163">
        <f t="shared" si="10"/>
        <v>0</v>
      </c>
      <c r="Q116" s="164">
        <f t="shared" si="11"/>
        <v>999</v>
      </c>
      <c r="R116" s="96"/>
    </row>
    <row r="117" spans="1:18" s="12" customFormat="1" ht="18.75" customHeight="1">
      <c r="A117" s="136">
        <v>111</v>
      </c>
      <c r="B117" s="94"/>
      <c r="C117" s="94"/>
      <c r="D117" s="95"/>
      <c r="E117" s="420"/>
      <c r="F117" s="159"/>
      <c r="G117" s="159"/>
      <c r="H117" s="95"/>
      <c r="I117" s="95"/>
      <c r="J117" s="96"/>
      <c r="K117" s="161"/>
      <c r="L117" s="160"/>
      <c r="M117" s="161">
        <f t="shared" si="9"/>
        <v>999</v>
      </c>
      <c r="N117" s="160"/>
      <c r="O117" s="95"/>
      <c r="P117" s="163">
        <f t="shared" si="10"/>
        <v>0</v>
      </c>
      <c r="Q117" s="164">
        <f t="shared" si="11"/>
        <v>999</v>
      </c>
      <c r="R117" s="96"/>
    </row>
    <row r="118" spans="1:18" s="12" customFormat="1" ht="18.75" customHeight="1">
      <c r="A118" s="136">
        <v>112</v>
      </c>
      <c r="B118" s="94"/>
      <c r="C118" s="94"/>
      <c r="D118" s="95"/>
      <c r="E118" s="420"/>
      <c r="F118" s="159"/>
      <c r="G118" s="159"/>
      <c r="H118" s="95"/>
      <c r="I118" s="95"/>
      <c r="J118" s="96"/>
      <c r="K118" s="161"/>
      <c r="L118" s="160"/>
      <c r="M118" s="161">
        <f t="shared" si="9"/>
        <v>999</v>
      </c>
      <c r="N118" s="160"/>
      <c r="O118" s="95"/>
      <c r="P118" s="163">
        <f t="shared" si="10"/>
        <v>0</v>
      </c>
      <c r="Q118" s="164">
        <f t="shared" si="11"/>
        <v>999</v>
      </c>
      <c r="R118" s="96"/>
    </row>
    <row r="119" spans="1:18" s="12" customFormat="1" ht="18.75" customHeight="1">
      <c r="A119" s="136">
        <v>113</v>
      </c>
      <c r="B119" s="94"/>
      <c r="C119" s="94"/>
      <c r="D119" s="95"/>
      <c r="E119" s="420"/>
      <c r="F119" s="159"/>
      <c r="G119" s="159"/>
      <c r="H119" s="95"/>
      <c r="I119" s="95"/>
      <c r="J119" s="96"/>
      <c r="K119" s="161"/>
      <c r="L119" s="160"/>
      <c r="M119" s="161">
        <f t="shared" si="9"/>
        <v>999</v>
      </c>
      <c r="N119" s="160"/>
      <c r="O119" s="95"/>
      <c r="P119" s="163">
        <f t="shared" si="10"/>
        <v>0</v>
      </c>
      <c r="Q119" s="164">
        <f t="shared" si="11"/>
        <v>999</v>
      </c>
      <c r="R119" s="96"/>
    </row>
    <row r="120" spans="1:18" s="12" customFormat="1" ht="18.75" customHeight="1">
      <c r="A120" s="136">
        <v>114</v>
      </c>
      <c r="B120" s="94"/>
      <c r="C120" s="94"/>
      <c r="D120" s="95"/>
      <c r="E120" s="420"/>
      <c r="F120" s="159"/>
      <c r="G120" s="159"/>
      <c r="H120" s="95"/>
      <c r="I120" s="95"/>
      <c r="J120" s="96"/>
      <c r="K120" s="161"/>
      <c r="L120" s="160"/>
      <c r="M120" s="161">
        <f t="shared" si="9"/>
        <v>999</v>
      </c>
      <c r="N120" s="160"/>
      <c r="O120" s="95"/>
      <c r="P120" s="163">
        <f t="shared" si="10"/>
        <v>0</v>
      </c>
      <c r="Q120" s="164">
        <f t="shared" si="11"/>
        <v>999</v>
      </c>
      <c r="R120" s="96"/>
    </row>
    <row r="121" spans="1:18" s="12" customFormat="1" ht="18.75" customHeight="1">
      <c r="A121" s="136">
        <v>115</v>
      </c>
      <c r="B121" s="94"/>
      <c r="C121" s="94"/>
      <c r="D121" s="95"/>
      <c r="E121" s="420"/>
      <c r="F121" s="159"/>
      <c r="G121" s="159"/>
      <c r="H121" s="95"/>
      <c r="I121" s="95"/>
      <c r="J121" s="96"/>
      <c r="K121" s="161"/>
      <c r="L121" s="160"/>
      <c r="M121" s="161">
        <f t="shared" si="9"/>
        <v>999</v>
      </c>
      <c r="N121" s="160"/>
      <c r="O121" s="95"/>
      <c r="P121" s="163">
        <f t="shared" si="10"/>
        <v>0</v>
      </c>
      <c r="Q121" s="164">
        <f t="shared" si="11"/>
        <v>999</v>
      </c>
      <c r="R121" s="96"/>
    </row>
    <row r="122" spans="1:18" s="12" customFormat="1" ht="18.75" customHeight="1">
      <c r="A122" s="136">
        <v>116</v>
      </c>
      <c r="B122" s="94"/>
      <c r="C122" s="94"/>
      <c r="D122" s="95"/>
      <c r="E122" s="420"/>
      <c r="F122" s="159"/>
      <c r="G122" s="159"/>
      <c r="H122" s="95"/>
      <c r="I122" s="95"/>
      <c r="J122" s="96"/>
      <c r="K122" s="161"/>
      <c r="L122" s="160"/>
      <c r="M122" s="161">
        <f t="shared" si="9"/>
        <v>999</v>
      </c>
      <c r="N122" s="160"/>
      <c r="O122" s="95"/>
      <c r="P122" s="163">
        <f t="shared" si="10"/>
        <v>0</v>
      </c>
      <c r="Q122" s="164">
        <f t="shared" si="11"/>
        <v>999</v>
      </c>
      <c r="R122" s="96"/>
    </row>
    <row r="123" spans="1:18" s="12" customFormat="1" ht="18.75" customHeight="1">
      <c r="A123" s="136">
        <v>117</v>
      </c>
      <c r="B123" s="94"/>
      <c r="C123" s="94"/>
      <c r="D123" s="95"/>
      <c r="E123" s="420"/>
      <c r="F123" s="159"/>
      <c r="G123" s="159"/>
      <c r="H123" s="95"/>
      <c r="I123" s="95"/>
      <c r="J123" s="96"/>
      <c r="K123" s="161"/>
      <c r="L123" s="160"/>
      <c r="M123" s="161">
        <f t="shared" si="9"/>
        <v>999</v>
      </c>
      <c r="N123" s="160"/>
      <c r="O123" s="95"/>
      <c r="P123" s="163">
        <f t="shared" si="10"/>
        <v>0</v>
      </c>
      <c r="Q123" s="164">
        <f t="shared" si="11"/>
        <v>999</v>
      </c>
      <c r="R123" s="96"/>
    </row>
    <row r="124" spans="1:18" s="12" customFormat="1" ht="18.75" customHeight="1">
      <c r="A124" s="136">
        <v>118</v>
      </c>
      <c r="B124" s="94"/>
      <c r="C124" s="94"/>
      <c r="D124" s="95"/>
      <c r="E124" s="420"/>
      <c r="F124" s="159"/>
      <c r="G124" s="159"/>
      <c r="H124" s="95"/>
      <c r="I124" s="95"/>
      <c r="J124" s="96"/>
      <c r="K124" s="161"/>
      <c r="L124" s="160"/>
      <c r="M124" s="161">
        <f t="shared" si="9"/>
        <v>999</v>
      </c>
      <c r="N124" s="160"/>
      <c r="O124" s="95"/>
      <c r="P124" s="163">
        <f t="shared" si="10"/>
        <v>0</v>
      </c>
      <c r="Q124" s="164">
        <f t="shared" si="11"/>
        <v>999</v>
      </c>
      <c r="R124" s="96"/>
    </row>
    <row r="125" spans="1:18" s="12" customFormat="1" ht="18.75" customHeight="1">
      <c r="A125" s="136">
        <v>119</v>
      </c>
      <c r="B125" s="94"/>
      <c r="C125" s="94"/>
      <c r="D125" s="95"/>
      <c r="E125" s="420"/>
      <c r="F125" s="159"/>
      <c r="G125" s="159"/>
      <c r="H125" s="95"/>
      <c r="I125" s="95"/>
      <c r="J125" s="96"/>
      <c r="K125" s="161"/>
      <c r="L125" s="160"/>
      <c r="M125" s="161">
        <f t="shared" si="9"/>
        <v>999</v>
      </c>
      <c r="N125" s="160"/>
      <c r="O125" s="95"/>
      <c r="P125" s="163">
        <f t="shared" si="10"/>
        <v>0</v>
      </c>
      <c r="Q125" s="164">
        <f t="shared" si="11"/>
        <v>999</v>
      </c>
      <c r="R125" s="96"/>
    </row>
    <row r="126" spans="1:18" s="12" customFormat="1" ht="18.75" customHeight="1">
      <c r="A126" s="136">
        <v>120</v>
      </c>
      <c r="B126" s="94"/>
      <c r="C126" s="94"/>
      <c r="D126" s="95"/>
      <c r="E126" s="420"/>
      <c r="F126" s="159"/>
      <c r="G126" s="159"/>
      <c r="H126" s="95"/>
      <c r="I126" s="95"/>
      <c r="J126" s="96"/>
      <c r="K126" s="161"/>
      <c r="L126" s="160"/>
      <c r="M126" s="161">
        <f t="shared" si="9"/>
        <v>999</v>
      </c>
      <c r="N126" s="160"/>
      <c r="O126" s="95"/>
      <c r="P126" s="163">
        <f t="shared" si="10"/>
        <v>0</v>
      </c>
      <c r="Q126" s="164">
        <f t="shared" si="11"/>
        <v>999</v>
      </c>
      <c r="R126" s="96"/>
    </row>
    <row r="127" spans="1:18" s="12" customFormat="1" ht="18.75" customHeight="1">
      <c r="A127" s="136">
        <v>121</v>
      </c>
      <c r="B127" s="94"/>
      <c r="C127" s="94"/>
      <c r="D127" s="95"/>
      <c r="E127" s="420"/>
      <c r="F127" s="159"/>
      <c r="G127" s="159"/>
      <c r="H127" s="95"/>
      <c r="I127" s="95"/>
      <c r="J127" s="96"/>
      <c r="K127" s="161"/>
      <c r="L127" s="160"/>
      <c r="M127" s="161">
        <f t="shared" si="9"/>
        <v>999</v>
      </c>
      <c r="N127" s="160"/>
      <c r="O127" s="95"/>
      <c r="P127" s="163">
        <f t="shared" si="10"/>
        <v>0</v>
      </c>
      <c r="Q127" s="164">
        <f t="shared" si="11"/>
        <v>999</v>
      </c>
      <c r="R127" s="96"/>
    </row>
    <row r="128" spans="1:18" s="12" customFormat="1" ht="18.75" customHeight="1">
      <c r="A128" s="136">
        <v>122</v>
      </c>
      <c r="B128" s="94"/>
      <c r="C128" s="94"/>
      <c r="D128" s="95"/>
      <c r="E128" s="420"/>
      <c r="F128" s="159"/>
      <c r="G128" s="159"/>
      <c r="H128" s="95"/>
      <c r="I128" s="95"/>
      <c r="J128" s="96"/>
      <c r="K128" s="161"/>
      <c r="L128" s="160"/>
      <c r="M128" s="161">
        <f t="shared" si="9"/>
        <v>999</v>
      </c>
      <c r="N128" s="160"/>
      <c r="O128" s="95"/>
      <c r="P128" s="163">
        <f t="shared" si="10"/>
        <v>0</v>
      </c>
      <c r="Q128" s="164">
        <f t="shared" si="11"/>
        <v>999</v>
      </c>
      <c r="R128" s="96"/>
    </row>
    <row r="129" spans="1:18" s="12" customFormat="1" ht="18.75" customHeight="1">
      <c r="A129" s="136">
        <v>123</v>
      </c>
      <c r="B129" s="94"/>
      <c r="C129" s="94"/>
      <c r="D129" s="95"/>
      <c r="E129" s="420"/>
      <c r="F129" s="159"/>
      <c r="G129" s="159"/>
      <c r="H129" s="95"/>
      <c r="I129" s="95"/>
      <c r="J129" s="96"/>
      <c r="K129" s="161"/>
      <c r="L129" s="160"/>
      <c r="M129" s="161">
        <f t="shared" si="9"/>
        <v>999</v>
      </c>
      <c r="N129" s="160"/>
      <c r="O129" s="95"/>
      <c r="P129" s="163">
        <f t="shared" si="10"/>
        <v>0</v>
      </c>
      <c r="Q129" s="164">
        <f t="shared" si="11"/>
        <v>999</v>
      </c>
      <c r="R129" s="96"/>
    </row>
    <row r="130" spans="1:18" s="12" customFormat="1" ht="18.75" customHeight="1">
      <c r="A130" s="136">
        <v>124</v>
      </c>
      <c r="B130" s="94"/>
      <c r="C130" s="94"/>
      <c r="D130" s="95"/>
      <c r="E130" s="420"/>
      <c r="F130" s="159"/>
      <c r="G130" s="159"/>
      <c r="H130" s="95"/>
      <c r="I130" s="95"/>
      <c r="J130" s="96"/>
      <c r="K130" s="161"/>
      <c r="L130" s="160"/>
      <c r="M130" s="161">
        <f t="shared" si="9"/>
        <v>999</v>
      </c>
      <c r="N130" s="160"/>
      <c r="O130" s="95"/>
      <c r="P130" s="163">
        <f t="shared" si="10"/>
        <v>0</v>
      </c>
      <c r="Q130" s="164">
        <f t="shared" si="11"/>
        <v>999</v>
      </c>
      <c r="R130" s="96"/>
    </row>
    <row r="131" spans="1:18" s="12" customFormat="1" ht="18.75" customHeight="1">
      <c r="A131" s="136">
        <v>125</v>
      </c>
      <c r="B131" s="94"/>
      <c r="C131" s="94"/>
      <c r="D131" s="95"/>
      <c r="E131" s="420"/>
      <c r="F131" s="159"/>
      <c r="G131" s="159"/>
      <c r="H131" s="95"/>
      <c r="I131" s="95"/>
      <c r="J131" s="96"/>
      <c r="K131" s="161"/>
      <c r="L131" s="160"/>
      <c r="M131" s="161">
        <f t="shared" si="9"/>
        <v>999</v>
      </c>
      <c r="N131" s="160"/>
      <c r="O131" s="95"/>
      <c r="P131" s="163">
        <f t="shared" si="10"/>
        <v>0</v>
      </c>
      <c r="Q131" s="164">
        <f t="shared" si="11"/>
        <v>999</v>
      </c>
      <c r="R131" s="96"/>
    </row>
    <row r="132" spans="1:18" s="12" customFormat="1" ht="18.75" customHeight="1">
      <c r="A132" s="136">
        <v>126</v>
      </c>
      <c r="B132" s="94"/>
      <c r="C132" s="94"/>
      <c r="D132" s="95"/>
      <c r="E132" s="420"/>
      <c r="F132" s="159"/>
      <c r="G132" s="159"/>
      <c r="H132" s="95"/>
      <c r="I132" s="95"/>
      <c r="J132" s="96"/>
      <c r="K132" s="161"/>
      <c r="L132" s="160"/>
      <c r="M132" s="161">
        <f t="shared" si="9"/>
        <v>999</v>
      </c>
      <c r="N132" s="160"/>
      <c r="O132" s="95"/>
      <c r="P132" s="163">
        <f t="shared" si="10"/>
        <v>0</v>
      </c>
      <c r="Q132" s="164">
        <f t="shared" si="11"/>
        <v>999</v>
      </c>
      <c r="R132" s="96"/>
    </row>
    <row r="133" spans="1:18" s="12" customFormat="1" ht="18.75" customHeight="1">
      <c r="A133" s="136">
        <v>127</v>
      </c>
      <c r="B133" s="94"/>
      <c r="C133" s="94"/>
      <c r="D133" s="95"/>
      <c r="E133" s="420"/>
      <c r="F133" s="159"/>
      <c r="G133" s="159"/>
      <c r="H133" s="95"/>
      <c r="I133" s="95"/>
      <c r="J133" s="96"/>
      <c r="K133" s="161"/>
      <c r="L133" s="160"/>
      <c r="M133" s="161">
        <f t="shared" si="9"/>
        <v>999</v>
      </c>
      <c r="N133" s="160"/>
      <c r="O133" s="95"/>
      <c r="P133" s="163">
        <f t="shared" si="10"/>
        <v>0</v>
      </c>
      <c r="Q133" s="164">
        <f t="shared" si="11"/>
        <v>999</v>
      </c>
      <c r="R133" s="96"/>
    </row>
    <row r="134" spans="1:18" s="12" customFormat="1" ht="18.75" customHeight="1">
      <c r="A134" s="136">
        <v>128</v>
      </c>
      <c r="B134" s="94"/>
      <c r="C134" s="94"/>
      <c r="D134" s="95"/>
      <c r="E134" s="420"/>
      <c r="F134" s="159"/>
      <c r="G134" s="159"/>
      <c r="H134" s="95"/>
      <c r="I134" s="95"/>
      <c r="J134" s="96"/>
      <c r="K134" s="161"/>
      <c r="L134" s="160"/>
      <c r="M134" s="161">
        <f t="shared" si="9"/>
        <v>999</v>
      </c>
      <c r="N134" s="160"/>
      <c r="O134" s="95"/>
      <c r="P134" s="163">
        <f t="shared" si="10"/>
        <v>0</v>
      </c>
      <c r="Q134" s="164">
        <f t="shared" si="11"/>
        <v>999</v>
      </c>
      <c r="R134" s="96"/>
    </row>
    <row r="135" spans="1:18" ht="18.75" customHeight="1">
      <c r="A135" s="136">
        <v>129</v>
      </c>
      <c r="B135" s="94"/>
      <c r="C135" s="94"/>
      <c r="D135" s="95"/>
      <c r="E135" s="420"/>
      <c r="F135" s="159"/>
      <c r="G135" s="159"/>
      <c r="H135" s="95"/>
      <c r="I135" s="95"/>
      <c r="J135" s="96"/>
      <c r="K135" s="161"/>
      <c r="L135" s="160"/>
      <c r="M135" s="161">
        <f aca="true" t="shared" si="12" ref="M135:M166">IF(R135="",999,R135)</f>
        <v>999</v>
      </c>
      <c r="N135" s="160"/>
      <c r="O135" s="95"/>
      <c r="P135" s="163">
        <f aca="true" t="shared" si="13" ref="P135:P166">IF(AND(H135&gt;0,OR(O135="QA",O135="DA",O135="WC")),H135,)</f>
        <v>0</v>
      </c>
      <c r="Q135" s="164">
        <f aca="true" t="shared" si="14" ref="Q135:Q166">IF(O135="QA",1,IF(O135="DA",1,IF(O135="WC",2,IF(O135="MD",3,999))))</f>
        <v>999</v>
      </c>
      <c r="R135" s="96"/>
    </row>
    <row r="136" spans="1:18" ht="18.75" customHeight="1">
      <c r="A136" s="136">
        <v>130</v>
      </c>
      <c r="B136" s="94"/>
      <c r="C136" s="94"/>
      <c r="D136" s="95"/>
      <c r="E136" s="420"/>
      <c r="F136" s="159"/>
      <c r="G136" s="159"/>
      <c r="H136" s="95"/>
      <c r="I136" s="95"/>
      <c r="J136" s="96"/>
      <c r="K136" s="161"/>
      <c r="L136" s="160"/>
      <c r="M136" s="161">
        <f t="shared" si="12"/>
        <v>999</v>
      </c>
      <c r="N136" s="160"/>
      <c r="O136" s="95"/>
      <c r="P136" s="163">
        <f t="shared" si="13"/>
        <v>0</v>
      </c>
      <c r="Q136" s="164">
        <f t="shared" si="14"/>
        <v>999</v>
      </c>
      <c r="R136" s="96"/>
    </row>
    <row r="137" spans="1:18" ht="18.75" customHeight="1">
      <c r="A137" s="136">
        <v>131</v>
      </c>
      <c r="B137" s="94"/>
      <c r="C137" s="94"/>
      <c r="D137" s="95"/>
      <c r="E137" s="420"/>
      <c r="F137" s="159"/>
      <c r="G137" s="159"/>
      <c r="H137" s="95"/>
      <c r="I137" s="95"/>
      <c r="J137" s="96"/>
      <c r="K137" s="161"/>
      <c r="L137" s="160"/>
      <c r="M137" s="161">
        <f t="shared" si="12"/>
        <v>999</v>
      </c>
      <c r="N137" s="160"/>
      <c r="O137" s="95"/>
      <c r="P137" s="163">
        <f t="shared" si="13"/>
        <v>0</v>
      </c>
      <c r="Q137" s="164">
        <f t="shared" si="14"/>
        <v>999</v>
      </c>
      <c r="R137" s="96"/>
    </row>
    <row r="138" spans="1:18" ht="18.75" customHeight="1">
      <c r="A138" s="136">
        <v>132</v>
      </c>
      <c r="B138" s="94"/>
      <c r="C138" s="94"/>
      <c r="D138" s="95"/>
      <c r="E138" s="420"/>
      <c r="F138" s="159"/>
      <c r="G138" s="159"/>
      <c r="H138" s="95"/>
      <c r="I138" s="95"/>
      <c r="J138" s="96"/>
      <c r="K138" s="161"/>
      <c r="L138" s="160"/>
      <c r="M138" s="161">
        <f t="shared" si="12"/>
        <v>999</v>
      </c>
      <c r="N138" s="160"/>
      <c r="O138" s="95"/>
      <c r="P138" s="163">
        <f t="shared" si="13"/>
        <v>0</v>
      </c>
      <c r="Q138" s="164">
        <f t="shared" si="14"/>
        <v>999</v>
      </c>
      <c r="R138" s="96"/>
    </row>
    <row r="139" spans="1:18" ht="18.75" customHeight="1">
      <c r="A139" s="136">
        <v>133</v>
      </c>
      <c r="B139" s="94"/>
      <c r="C139" s="94"/>
      <c r="D139" s="95"/>
      <c r="E139" s="420"/>
      <c r="F139" s="159"/>
      <c r="G139" s="159"/>
      <c r="H139" s="95"/>
      <c r="I139" s="95"/>
      <c r="J139" s="96"/>
      <c r="K139" s="161"/>
      <c r="L139" s="160"/>
      <c r="M139" s="161">
        <f t="shared" si="12"/>
        <v>999</v>
      </c>
      <c r="N139" s="160"/>
      <c r="O139" s="95"/>
      <c r="P139" s="163">
        <f t="shared" si="13"/>
        <v>0</v>
      </c>
      <c r="Q139" s="164">
        <f t="shared" si="14"/>
        <v>999</v>
      </c>
      <c r="R139" s="96"/>
    </row>
    <row r="140" spans="1:18" ht="18.75" customHeight="1">
      <c r="A140" s="136">
        <v>134</v>
      </c>
      <c r="B140" s="94"/>
      <c r="C140" s="94"/>
      <c r="D140" s="95"/>
      <c r="E140" s="420"/>
      <c r="F140" s="159"/>
      <c r="G140" s="159"/>
      <c r="H140" s="95"/>
      <c r="I140" s="95"/>
      <c r="J140" s="96"/>
      <c r="K140" s="161"/>
      <c r="L140" s="160"/>
      <c r="M140" s="161">
        <f t="shared" si="12"/>
        <v>999</v>
      </c>
      <c r="N140" s="160"/>
      <c r="O140" s="95"/>
      <c r="P140" s="163">
        <f t="shared" si="13"/>
        <v>0</v>
      </c>
      <c r="Q140" s="164">
        <f t="shared" si="14"/>
        <v>999</v>
      </c>
      <c r="R140" s="96"/>
    </row>
    <row r="141" spans="1:18" ht="18.75" customHeight="1">
      <c r="A141" s="136">
        <v>135</v>
      </c>
      <c r="B141" s="94"/>
      <c r="C141" s="94"/>
      <c r="D141" s="95"/>
      <c r="E141" s="420"/>
      <c r="F141" s="159"/>
      <c r="G141" s="159"/>
      <c r="H141" s="95"/>
      <c r="I141" s="95"/>
      <c r="J141" s="96"/>
      <c r="K141" s="161"/>
      <c r="L141" s="160"/>
      <c r="M141" s="161">
        <f t="shared" si="12"/>
        <v>999</v>
      </c>
      <c r="N141" s="160"/>
      <c r="O141" s="95"/>
      <c r="P141" s="163">
        <f t="shared" si="13"/>
        <v>0</v>
      </c>
      <c r="Q141" s="164">
        <f t="shared" si="14"/>
        <v>999</v>
      </c>
      <c r="R141" s="96"/>
    </row>
    <row r="142" spans="1:18" ht="18.75" customHeight="1">
      <c r="A142" s="136">
        <v>136</v>
      </c>
      <c r="B142" s="94"/>
      <c r="C142" s="94"/>
      <c r="D142" s="95"/>
      <c r="E142" s="420"/>
      <c r="F142" s="159"/>
      <c r="G142" s="159"/>
      <c r="H142" s="95"/>
      <c r="I142" s="95"/>
      <c r="J142" s="96"/>
      <c r="K142" s="161"/>
      <c r="L142" s="160"/>
      <c r="M142" s="161">
        <f t="shared" si="12"/>
        <v>999</v>
      </c>
      <c r="N142" s="160"/>
      <c r="O142" s="95"/>
      <c r="P142" s="163">
        <f t="shared" si="13"/>
        <v>0</v>
      </c>
      <c r="Q142" s="164">
        <f t="shared" si="14"/>
        <v>999</v>
      </c>
      <c r="R142" s="96"/>
    </row>
    <row r="143" spans="1:18" ht="18.75" customHeight="1">
      <c r="A143" s="136">
        <v>137</v>
      </c>
      <c r="B143" s="94"/>
      <c r="C143" s="94"/>
      <c r="D143" s="95"/>
      <c r="E143" s="420"/>
      <c r="F143" s="159"/>
      <c r="G143" s="159"/>
      <c r="H143" s="95"/>
      <c r="I143" s="95"/>
      <c r="J143" s="96"/>
      <c r="K143" s="161"/>
      <c r="L143" s="160"/>
      <c r="M143" s="161">
        <f t="shared" si="12"/>
        <v>999</v>
      </c>
      <c r="N143" s="160"/>
      <c r="O143" s="95"/>
      <c r="P143" s="163">
        <f t="shared" si="13"/>
        <v>0</v>
      </c>
      <c r="Q143" s="164">
        <f t="shared" si="14"/>
        <v>999</v>
      </c>
      <c r="R143" s="96"/>
    </row>
    <row r="144" spans="1:18" ht="18.75" customHeight="1">
      <c r="A144" s="136">
        <v>138</v>
      </c>
      <c r="B144" s="94"/>
      <c r="C144" s="94"/>
      <c r="D144" s="95"/>
      <c r="E144" s="420"/>
      <c r="F144" s="159"/>
      <c r="G144" s="159"/>
      <c r="H144" s="95"/>
      <c r="I144" s="95"/>
      <c r="J144" s="96"/>
      <c r="K144" s="161"/>
      <c r="L144" s="160"/>
      <c r="M144" s="161">
        <f t="shared" si="12"/>
        <v>999</v>
      </c>
      <c r="N144" s="160"/>
      <c r="O144" s="95"/>
      <c r="P144" s="163">
        <f t="shared" si="13"/>
        <v>0</v>
      </c>
      <c r="Q144" s="164">
        <f t="shared" si="14"/>
        <v>999</v>
      </c>
      <c r="R144" s="96"/>
    </row>
    <row r="145" spans="1:18" ht="18.75" customHeight="1">
      <c r="A145" s="136">
        <v>139</v>
      </c>
      <c r="B145" s="94"/>
      <c r="C145" s="94"/>
      <c r="D145" s="95"/>
      <c r="E145" s="420"/>
      <c r="F145" s="159"/>
      <c r="G145" s="159"/>
      <c r="H145" s="95"/>
      <c r="I145" s="95"/>
      <c r="J145" s="96"/>
      <c r="K145" s="161"/>
      <c r="L145" s="160"/>
      <c r="M145" s="161">
        <f t="shared" si="12"/>
        <v>999</v>
      </c>
      <c r="N145" s="160"/>
      <c r="O145" s="95"/>
      <c r="P145" s="163">
        <f t="shared" si="13"/>
        <v>0</v>
      </c>
      <c r="Q145" s="164">
        <f t="shared" si="14"/>
        <v>999</v>
      </c>
      <c r="R145" s="96"/>
    </row>
    <row r="146" spans="1:18" ht="18.75" customHeight="1">
      <c r="A146" s="136">
        <v>140</v>
      </c>
      <c r="B146" s="94"/>
      <c r="C146" s="94"/>
      <c r="D146" s="95"/>
      <c r="E146" s="420"/>
      <c r="F146" s="159"/>
      <c r="G146" s="159"/>
      <c r="H146" s="95"/>
      <c r="I146" s="95"/>
      <c r="J146" s="96"/>
      <c r="K146" s="161"/>
      <c r="L146" s="160"/>
      <c r="M146" s="161">
        <f t="shared" si="12"/>
        <v>999</v>
      </c>
      <c r="N146" s="160"/>
      <c r="O146" s="95"/>
      <c r="P146" s="163">
        <f t="shared" si="13"/>
        <v>0</v>
      </c>
      <c r="Q146" s="164">
        <f t="shared" si="14"/>
        <v>999</v>
      </c>
      <c r="R146" s="96"/>
    </row>
    <row r="147" spans="1:18" ht="18.75" customHeight="1">
      <c r="A147" s="136">
        <v>141</v>
      </c>
      <c r="B147" s="94"/>
      <c r="C147" s="94"/>
      <c r="D147" s="95"/>
      <c r="E147" s="420"/>
      <c r="F147" s="159"/>
      <c r="G147" s="159"/>
      <c r="H147" s="95"/>
      <c r="I147" s="95"/>
      <c r="J147" s="96"/>
      <c r="K147" s="161"/>
      <c r="L147" s="160"/>
      <c r="M147" s="161">
        <f t="shared" si="12"/>
        <v>999</v>
      </c>
      <c r="N147" s="160"/>
      <c r="O147" s="95"/>
      <c r="P147" s="163">
        <f t="shared" si="13"/>
        <v>0</v>
      </c>
      <c r="Q147" s="164">
        <f t="shared" si="14"/>
        <v>999</v>
      </c>
      <c r="R147" s="96"/>
    </row>
    <row r="148" spans="1:18" ht="18.75" customHeight="1">
      <c r="A148" s="136">
        <v>142</v>
      </c>
      <c r="B148" s="94"/>
      <c r="C148" s="94"/>
      <c r="D148" s="95"/>
      <c r="E148" s="420"/>
      <c r="F148" s="159"/>
      <c r="G148" s="159"/>
      <c r="H148" s="95"/>
      <c r="I148" s="95"/>
      <c r="J148" s="96"/>
      <c r="K148" s="161"/>
      <c r="L148" s="160"/>
      <c r="M148" s="161">
        <f t="shared" si="12"/>
        <v>999</v>
      </c>
      <c r="N148" s="160"/>
      <c r="O148" s="95"/>
      <c r="P148" s="163">
        <f t="shared" si="13"/>
        <v>0</v>
      </c>
      <c r="Q148" s="164">
        <f t="shared" si="14"/>
        <v>999</v>
      </c>
      <c r="R148" s="96"/>
    </row>
    <row r="149" spans="1:18" ht="18.75" customHeight="1">
      <c r="A149" s="136">
        <v>143</v>
      </c>
      <c r="B149" s="94"/>
      <c r="C149" s="94"/>
      <c r="D149" s="95"/>
      <c r="E149" s="420"/>
      <c r="F149" s="159"/>
      <c r="G149" s="159"/>
      <c r="H149" s="95"/>
      <c r="I149" s="95"/>
      <c r="J149" s="96"/>
      <c r="K149" s="161"/>
      <c r="L149" s="160"/>
      <c r="M149" s="161">
        <f t="shared" si="12"/>
        <v>999</v>
      </c>
      <c r="N149" s="160"/>
      <c r="O149" s="95"/>
      <c r="P149" s="163">
        <f t="shared" si="13"/>
        <v>0</v>
      </c>
      <c r="Q149" s="164">
        <f t="shared" si="14"/>
        <v>999</v>
      </c>
      <c r="R149" s="96"/>
    </row>
    <row r="150" spans="1:18" ht="18.75" customHeight="1">
      <c r="A150" s="136">
        <v>144</v>
      </c>
      <c r="B150" s="94"/>
      <c r="C150" s="94"/>
      <c r="D150" s="95"/>
      <c r="E150" s="420"/>
      <c r="F150" s="159"/>
      <c r="G150" s="159"/>
      <c r="H150" s="95"/>
      <c r="I150" s="95"/>
      <c r="J150" s="96"/>
      <c r="K150" s="161"/>
      <c r="L150" s="160"/>
      <c r="M150" s="161">
        <f t="shared" si="12"/>
        <v>999</v>
      </c>
      <c r="N150" s="160"/>
      <c r="O150" s="95"/>
      <c r="P150" s="163">
        <f t="shared" si="13"/>
        <v>0</v>
      </c>
      <c r="Q150" s="164">
        <f t="shared" si="14"/>
        <v>999</v>
      </c>
      <c r="R150" s="96"/>
    </row>
    <row r="151" spans="1:18" ht="18.75" customHeight="1">
      <c r="A151" s="136">
        <v>145</v>
      </c>
      <c r="B151" s="94"/>
      <c r="C151" s="94"/>
      <c r="D151" s="95"/>
      <c r="E151" s="420"/>
      <c r="F151" s="159"/>
      <c r="G151" s="159"/>
      <c r="H151" s="95"/>
      <c r="I151" s="95"/>
      <c r="J151" s="96"/>
      <c r="K151" s="161"/>
      <c r="L151" s="160"/>
      <c r="M151" s="161">
        <f t="shared" si="12"/>
        <v>999</v>
      </c>
      <c r="N151" s="160"/>
      <c r="O151" s="95"/>
      <c r="P151" s="163">
        <f t="shared" si="13"/>
        <v>0</v>
      </c>
      <c r="Q151" s="164">
        <f t="shared" si="14"/>
        <v>999</v>
      </c>
      <c r="R151" s="96"/>
    </row>
    <row r="152" spans="1:18" ht="18.75" customHeight="1">
      <c r="A152" s="136">
        <v>146</v>
      </c>
      <c r="B152" s="94"/>
      <c r="C152" s="94"/>
      <c r="D152" s="95"/>
      <c r="E152" s="420"/>
      <c r="F152" s="159"/>
      <c r="G152" s="159"/>
      <c r="H152" s="95"/>
      <c r="I152" s="95"/>
      <c r="J152" s="96"/>
      <c r="K152" s="161"/>
      <c r="L152" s="160"/>
      <c r="M152" s="161">
        <f t="shared" si="12"/>
        <v>999</v>
      </c>
      <c r="N152" s="160"/>
      <c r="O152" s="95"/>
      <c r="P152" s="163">
        <f t="shared" si="13"/>
        <v>0</v>
      </c>
      <c r="Q152" s="164">
        <f t="shared" si="14"/>
        <v>999</v>
      </c>
      <c r="R152" s="96"/>
    </row>
    <row r="153" spans="1:18" ht="18.75" customHeight="1">
      <c r="A153" s="136">
        <v>147</v>
      </c>
      <c r="B153" s="94"/>
      <c r="C153" s="94"/>
      <c r="D153" s="95"/>
      <c r="E153" s="420"/>
      <c r="F153" s="159"/>
      <c r="G153" s="159"/>
      <c r="H153" s="95"/>
      <c r="I153" s="95"/>
      <c r="J153" s="96"/>
      <c r="K153" s="161"/>
      <c r="L153" s="160"/>
      <c r="M153" s="161">
        <f t="shared" si="12"/>
        <v>999</v>
      </c>
      <c r="N153" s="160"/>
      <c r="O153" s="95"/>
      <c r="P153" s="163">
        <f t="shared" si="13"/>
        <v>0</v>
      </c>
      <c r="Q153" s="164">
        <f t="shared" si="14"/>
        <v>999</v>
      </c>
      <c r="R153" s="96"/>
    </row>
    <row r="154" spans="1:18" ht="18.75" customHeight="1">
      <c r="A154" s="136">
        <v>148</v>
      </c>
      <c r="B154" s="94"/>
      <c r="C154" s="94"/>
      <c r="D154" s="95"/>
      <c r="E154" s="420"/>
      <c r="F154" s="159"/>
      <c r="G154" s="159"/>
      <c r="H154" s="95"/>
      <c r="I154" s="95"/>
      <c r="J154" s="96"/>
      <c r="K154" s="161"/>
      <c r="L154" s="160"/>
      <c r="M154" s="161">
        <f t="shared" si="12"/>
        <v>999</v>
      </c>
      <c r="N154" s="160"/>
      <c r="O154" s="95"/>
      <c r="P154" s="163">
        <f t="shared" si="13"/>
        <v>0</v>
      </c>
      <c r="Q154" s="164">
        <f t="shared" si="14"/>
        <v>999</v>
      </c>
      <c r="R154" s="96"/>
    </row>
    <row r="155" spans="1:18" ht="18.75" customHeight="1">
      <c r="A155" s="136">
        <v>149</v>
      </c>
      <c r="B155" s="94"/>
      <c r="C155" s="94"/>
      <c r="D155" s="95"/>
      <c r="E155" s="420"/>
      <c r="F155" s="159"/>
      <c r="G155" s="159"/>
      <c r="H155" s="95"/>
      <c r="I155" s="95"/>
      <c r="J155" s="96"/>
      <c r="K155" s="161"/>
      <c r="L155" s="160"/>
      <c r="M155" s="161">
        <f t="shared" si="12"/>
        <v>999</v>
      </c>
      <c r="N155" s="160"/>
      <c r="O155" s="95"/>
      <c r="P155" s="163">
        <f t="shared" si="13"/>
        <v>0</v>
      </c>
      <c r="Q155" s="164">
        <f t="shared" si="14"/>
        <v>999</v>
      </c>
      <c r="R155" s="96"/>
    </row>
    <row r="156" spans="1:18" ht="18.75" customHeight="1">
      <c r="A156" s="136">
        <v>150</v>
      </c>
      <c r="B156" s="94"/>
      <c r="C156" s="94"/>
      <c r="D156" s="95"/>
      <c r="E156" s="420"/>
      <c r="F156" s="159"/>
      <c r="G156" s="159"/>
      <c r="H156" s="95"/>
      <c r="I156" s="95"/>
      <c r="J156" s="96"/>
      <c r="K156" s="161"/>
      <c r="L156" s="160"/>
      <c r="M156" s="161">
        <f t="shared" si="12"/>
        <v>999</v>
      </c>
      <c r="N156" s="160"/>
      <c r="O156" s="95"/>
      <c r="P156" s="163">
        <f t="shared" si="13"/>
        <v>0</v>
      </c>
      <c r="Q156" s="164">
        <f t="shared" si="14"/>
        <v>999</v>
      </c>
      <c r="R156" s="96"/>
    </row>
    <row r="157" spans="1:18" ht="18.75" customHeight="1">
      <c r="A157" s="136">
        <v>151</v>
      </c>
      <c r="B157" s="94"/>
      <c r="C157" s="94"/>
      <c r="D157" s="95"/>
      <c r="E157" s="420"/>
      <c r="F157" s="159"/>
      <c r="G157" s="159"/>
      <c r="H157" s="95"/>
      <c r="I157" s="95"/>
      <c r="J157" s="96"/>
      <c r="K157" s="161"/>
      <c r="L157" s="160"/>
      <c r="M157" s="161">
        <f t="shared" si="12"/>
        <v>999</v>
      </c>
      <c r="N157" s="160"/>
      <c r="O157" s="95"/>
      <c r="P157" s="163">
        <f t="shared" si="13"/>
        <v>0</v>
      </c>
      <c r="Q157" s="164">
        <f t="shared" si="14"/>
        <v>999</v>
      </c>
      <c r="R157" s="96"/>
    </row>
    <row r="158" spans="1:18" ht="18.75" customHeight="1">
      <c r="A158" s="136">
        <v>152</v>
      </c>
      <c r="B158" s="94"/>
      <c r="C158" s="94"/>
      <c r="D158" s="95"/>
      <c r="E158" s="420"/>
      <c r="F158" s="159"/>
      <c r="G158" s="159"/>
      <c r="H158" s="95"/>
      <c r="I158" s="95"/>
      <c r="J158" s="96"/>
      <c r="K158" s="161"/>
      <c r="L158" s="160"/>
      <c r="M158" s="161">
        <f t="shared" si="12"/>
        <v>999</v>
      </c>
      <c r="N158" s="160"/>
      <c r="O158" s="95"/>
      <c r="P158" s="163">
        <f t="shared" si="13"/>
        <v>0</v>
      </c>
      <c r="Q158" s="164">
        <f t="shared" si="14"/>
        <v>999</v>
      </c>
      <c r="R158" s="96"/>
    </row>
    <row r="159" spans="1:18" ht="18.75" customHeight="1">
      <c r="A159" s="136">
        <v>153</v>
      </c>
      <c r="B159" s="94"/>
      <c r="C159" s="94"/>
      <c r="D159" s="95"/>
      <c r="E159" s="420"/>
      <c r="F159" s="159"/>
      <c r="G159" s="159"/>
      <c r="H159" s="95"/>
      <c r="I159" s="95"/>
      <c r="J159" s="96"/>
      <c r="K159" s="161"/>
      <c r="L159" s="160"/>
      <c r="M159" s="161">
        <f t="shared" si="12"/>
        <v>999</v>
      </c>
      <c r="N159" s="160"/>
      <c r="O159" s="95"/>
      <c r="P159" s="163">
        <f t="shared" si="13"/>
        <v>0</v>
      </c>
      <c r="Q159" s="164">
        <f t="shared" si="14"/>
        <v>999</v>
      </c>
      <c r="R159" s="96"/>
    </row>
    <row r="160" spans="1:18" ht="18.75" customHeight="1">
      <c r="A160" s="136">
        <v>154</v>
      </c>
      <c r="B160" s="94"/>
      <c r="C160" s="94"/>
      <c r="D160" s="95"/>
      <c r="E160" s="420"/>
      <c r="F160" s="159"/>
      <c r="G160" s="159"/>
      <c r="H160" s="95"/>
      <c r="I160" s="95"/>
      <c r="J160" s="96"/>
      <c r="K160" s="161"/>
      <c r="L160" s="160"/>
      <c r="M160" s="161">
        <f t="shared" si="12"/>
        <v>999</v>
      </c>
      <c r="N160" s="160"/>
      <c r="O160" s="95"/>
      <c r="P160" s="163">
        <f t="shared" si="13"/>
        <v>0</v>
      </c>
      <c r="Q160" s="164">
        <f t="shared" si="14"/>
        <v>999</v>
      </c>
      <c r="R160" s="96"/>
    </row>
    <row r="161" spans="1:18" ht="18.75" customHeight="1">
      <c r="A161" s="136">
        <v>155</v>
      </c>
      <c r="B161" s="94"/>
      <c r="C161" s="94"/>
      <c r="D161" s="95"/>
      <c r="E161" s="420"/>
      <c r="F161" s="159"/>
      <c r="G161" s="159"/>
      <c r="H161" s="95"/>
      <c r="I161" s="95"/>
      <c r="J161" s="96"/>
      <c r="K161" s="161"/>
      <c r="L161" s="160"/>
      <c r="M161" s="161">
        <f t="shared" si="12"/>
        <v>999</v>
      </c>
      <c r="N161" s="160"/>
      <c r="O161" s="95"/>
      <c r="P161" s="163">
        <f t="shared" si="13"/>
        <v>0</v>
      </c>
      <c r="Q161" s="164">
        <f t="shared" si="14"/>
        <v>999</v>
      </c>
      <c r="R161" s="96"/>
    </row>
    <row r="162" spans="1:18" ht="18.75" customHeight="1">
      <c r="A162" s="136">
        <v>156</v>
      </c>
      <c r="B162" s="94"/>
      <c r="C162" s="94"/>
      <c r="D162" s="95"/>
      <c r="E162" s="420"/>
      <c r="F162" s="159"/>
      <c r="G162" s="159"/>
      <c r="H162" s="95"/>
      <c r="I162" s="95"/>
      <c r="J162" s="96"/>
      <c r="K162" s="161"/>
      <c r="L162" s="160"/>
      <c r="M162" s="161">
        <f t="shared" si="12"/>
        <v>999</v>
      </c>
      <c r="N162" s="160"/>
      <c r="O162" s="95"/>
      <c r="P162" s="163">
        <f t="shared" si="13"/>
        <v>0</v>
      </c>
      <c r="Q162" s="164">
        <f t="shared" si="14"/>
        <v>999</v>
      </c>
      <c r="R162" s="96"/>
    </row>
    <row r="163" spans="1:18" ht="18.75" customHeight="1">
      <c r="A163" s="136">
        <v>157</v>
      </c>
      <c r="B163" s="94"/>
      <c r="C163" s="94"/>
      <c r="D163" s="95"/>
      <c r="E163" s="420"/>
      <c r="F163" s="159"/>
      <c r="G163" s="159"/>
      <c r="H163" s="95"/>
      <c r="I163" s="95"/>
      <c r="J163" s="96"/>
      <c r="K163" s="161"/>
      <c r="L163" s="160"/>
      <c r="M163" s="161">
        <f t="shared" si="12"/>
        <v>999</v>
      </c>
      <c r="N163" s="160"/>
      <c r="O163" s="95"/>
      <c r="P163" s="163">
        <f t="shared" si="13"/>
        <v>0</v>
      </c>
      <c r="Q163" s="164">
        <f t="shared" si="14"/>
        <v>999</v>
      </c>
      <c r="R163" s="96"/>
    </row>
    <row r="164" spans="1:18" ht="18.75" customHeight="1">
      <c r="A164" s="136">
        <v>158</v>
      </c>
      <c r="B164" s="94"/>
      <c r="C164" s="94"/>
      <c r="D164" s="95"/>
      <c r="E164" s="420"/>
      <c r="F164" s="159"/>
      <c r="G164" s="159"/>
      <c r="H164" s="95"/>
      <c r="I164" s="95"/>
      <c r="J164" s="96"/>
      <c r="K164" s="161"/>
      <c r="L164" s="160"/>
      <c r="M164" s="161">
        <f t="shared" si="12"/>
        <v>999</v>
      </c>
      <c r="N164" s="160"/>
      <c r="O164" s="95"/>
      <c r="P164" s="163">
        <f t="shared" si="13"/>
        <v>0</v>
      </c>
      <c r="Q164" s="164">
        <f t="shared" si="14"/>
        <v>999</v>
      </c>
      <c r="R164" s="96"/>
    </row>
    <row r="165" spans="1:18" ht="18.75" customHeight="1">
      <c r="A165" s="136">
        <v>159</v>
      </c>
      <c r="B165" s="94"/>
      <c r="C165" s="94"/>
      <c r="D165" s="95"/>
      <c r="E165" s="420"/>
      <c r="F165" s="159"/>
      <c r="G165" s="159"/>
      <c r="H165" s="95"/>
      <c r="I165" s="95"/>
      <c r="J165" s="96"/>
      <c r="K165" s="161"/>
      <c r="L165" s="160"/>
      <c r="M165" s="161">
        <f t="shared" si="12"/>
        <v>999</v>
      </c>
      <c r="N165" s="160"/>
      <c r="O165" s="95"/>
      <c r="P165" s="163">
        <f t="shared" si="13"/>
        <v>0</v>
      </c>
      <c r="Q165" s="164">
        <f t="shared" si="14"/>
        <v>999</v>
      </c>
      <c r="R165" s="96"/>
    </row>
    <row r="166" spans="1:18" ht="18.75" customHeight="1">
      <c r="A166" s="136">
        <v>160</v>
      </c>
      <c r="B166" s="94"/>
      <c r="C166" s="94"/>
      <c r="D166" s="95"/>
      <c r="E166" s="420"/>
      <c r="F166" s="159"/>
      <c r="G166" s="159"/>
      <c r="H166" s="95"/>
      <c r="I166" s="95"/>
      <c r="J166" s="96"/>
      <c r="K166" s="161"/>
      <c r="L166" s="160"/>
      <c r="M166" s="161">
        <f t="shared" si="12"/>
        <v>999</v>
      </c>
      <c r="N166" s="160"/>
      <c r="O166" s="95"/>
      <c r="P166" s="163">
        <f t="shared" si="13"/>
        <v>0</v>
      </c>
      <c r="Q166" s="164">
        <f t="shared" si="14"/>
        <v>999</v>
      </c>
      <c r="R166" s="96"/>
    </row>
    <row r="167" spans="1:18" ht="18.75" customHeight="1">
      <c r="A167" s="136">
        <v>161</v>
      </c>
      <c r="B167" s="94"/>
      <c r="C167" s="94"/>
      <c r="D167" s="95"/>
      <c r="E167" s="420"/>
      <c r="F167" s="159"/>
      <c r="G167" s="159"/>
      <c r="H167" s="95"/>
      <c r="I167" s="95"/>
      <c r="J167" s="96"/>
      <c r="K167" s="161"/>
      <c r="L167" s="160"/>
      <c r="M167" s="161">
        <f aca="true" t="shared" si="15" ref="M167:M198">IF(R167="",999,R167)</f>
        <v>999</v>
      </c>
      <c r="N167" s="160"/>
      <c r="O167" s="95"/>
      <c r="P167" s="163">
        <f aca="true" t="shared" si="16" ref="P167:P198">IF(AND(H167&gt;0,OR(O167="QA",O167="DA",O167="WC")),H167,)</f>
        <v>0</v>
      </c>
      <c r="Q167" s="164">
        <f aca="true" t="shared" si="17" ref="Q167:Q198">IF(O167="QA",1,IF(O167="DA",1,IF(O167="WC",2,IF(O167="MD",3,999))))</f>
        <v>999</v>
      </c>
      <c r="R167" s="96"/>
    </row>
    <row r="168" spans="1:18" ht="18.75" customHeight="1">
      <c r="A168" s="136">
        <v>162</v>
      </c>
      <c r="B168" s="94"/>
      <c r="C168" s="94"/>
      <c r="D168" s="95"/>
      <c r="E168" s="420"/>
      <c r="F168" s="159"/>
      <c r="G168" s="159"/>
      <c r="H168" s="95"/>
      <c r="I168" s="95"/>
      <c r="J168" s="96"/>
      <c r="K168" s="161"/>
      <c r="L168" s="160"/>
      <c r="M168" s="161">
        <f t="shared" si="15"/>
        <v>999</v>
      </c>
      <c r="N168" s="160"/>
      <c r="O168" s="95"/>
      <c r="P168" s="163">
        <f t="shared" si="16"/>
        <v>0</v>
      </c>
      <c r="Q168" s="164">
        <f t="shared" si="17"/>
        <v>999</v>
      </c>
      <c r="R168" s="96"/>
    </row>
    <row r="169" spans="1:18" ht="18.75" customHeight="1">
      <c r="A169" s="136">
        <v>163</v>
      </c>
      <c r="B169" s="94"/>
      <c r="C169" s="94"/>
      <c r="D169" s="95"/>
      <c r="E169" s="420"/>
      <c r="F169" s="159"/>
      <c r="G169" s="159"/>
      <c r="H169" s="95"/>
      <c r="I169" s="95"/>
      <c r="J169" s="96"/>
      <c r="K169" s="161"/>
      <c r="L169" s="160"/>
      <c r="M169" s="161">
        <f t="shared" si="15"/>
        <v>999</v>
      </c>
      <c r="N169" s="160"/>
      <c r="O169" s="95"/>
      <c r="P169" s="163">
        <f t="shared" si="16"/>
        <v>0</v>
      </c>
      <c r="Q169" s="164">
        <f t="shared" si="17"/>
        <v>999</v>
      </c>
      <c r="R169" s="96"/>
    </row>
    <row r="170" spans="1:18" ht="18.75" customHeight="1">
      <c r="A170" s="136">
        <v>164</v>
      </c>
      <c r="B170" s="94"/>
      <c r="C170" s="94"/>
      <c r="D170" s="95"/>
      <c r="E170" s="420"/>
      <c r="F170" s="159"/>
      <c r="G170" s="159"/>
      <c r="H170" s="95"/>
      <c r="I170" s="95"/>
      <c r="J170" s="96"/>
      <c r="K170" s="161"/>
      <c r="L170" s="160"/>
      <c r="M170" s="161">
        <f t="shared" si="15"/>
        <v>999</v>
      </c>
      <c r="N170" s="160"/>
      <c r="O170" s="95"/>
      <c r="P170" s="163">
        <f t="shared" si="16"/>
        <v>0</v>
      </c>
      <c r="Q170" s="164">
        <f t="shared" si="17"/>
        <v>999</v>
      </c>
      <c r="R170" s="96"/>
    </row>
    <row r="171" spans="1:18" ht="18.75" customHeight="1">
      <c r="A171" s="136">
        <v>165</v>
      </c>
      <c r="B171" s="94"/>
      <c r="C171" s="94"/>
      <c r="D171" s="95"/>
      <c r="E171" s="420"/>
      <c r="F171" s="159"/>
      <c r="G171" s="159"/>
      <c r="H171" s="95"/>
      <c r="I171" s="95"/>
      <c r="J171" s="96"/>
      <c r="K171" s="161"/>
      <c r="L171" s="160"/>
      <c r="M171" s="161">
        <f t="shared" si="15"/>
        <v>999</v>
      </c>
      <c r="N171" s="160"/>
      <c r="O171" s="95"/>
      <c r="P171" s="163">
        <f t="shared" si="16"/>
        <v>0</v>
      </c>
      <c r="Q171" s="164">
        <f t="shared" si="17"/>
        <v>999</v>
      </c>
      <c r="R171" s="96"/>
    </row>
    <row r="172" spans="1:18" ht="18.75" customHeight="1">
      <c r="A172" s="136">
        <v>166</v>
      </c>
      <c r="B172" s="94"/>
      <c r="C172" s="94"/>
      <c r="D172" s="95"/>
      <c r="E172" s="420"/>
      <c r="F172" s="159"/>
      <c r="G172" s="159"/>
      <c r="H172" s="95"/>
      <c r="I172" s="95"/>
      <c r="J172" s="96"/>
      <c r="K172" s="161"/>
      <c r="L172" s="160"/>
      <c r="M172" s="161">
        <f t="shared" si="15"/>
        <v>999</v>
      </c>
      <c r="N172" s="160"/>
      <c r="O172" s="95"/>
      <c r="P172" s="163">
        <f t="shared" si="16"/>
        <v>0</v>
      </c>
      <c r="Q172" s="164">
        <f t="shared" si="17"/>
        <v>999</v>
      </c>
      <c r="R172" s="96"/>
    </row>
    <row r="173" spans="1:18" ht="18.75" customHeight="1">
      <c r="A173" s="136">
        <v>167</v>
      </c>
      <c r="B173" s="94"/>
      <c r="C173" s="94"/>
      <c r="D173" s="95"/>
      <c r="E173" s="420"/>
      <c r="F173" s="159"/>
      <c r="G173" s="159"/>
      <c r="H173" s="95"/>
      <c r="I173" s="95"/>
      <c r="J173" s="96"/>
      <c r="K173" s="161"/>
      <c r="L173" s="160"/>
      <c r="M173" s="161">
        <f t="shared" si="15"/>
        <v>999</v>
      </c>
      <c r="N173" s="160"/>
      <c r="O173" s="95"/>
      <c r="P173" s="163">
        <f t="shared" si="16"/>
        <v>0</v>
      </c>
      <c r="Q173" s="164">
        <f t="shared" si="17"/>
        <v>999</v>
      </c>
      <c r="R173" s="96"/>
    </row>
    <row r="174" spans="1:18" ht="18.75" customHeight="1">
      <c r="A174" s="136">
        <v>168</v>
      </c>
      <c r="B174" s="94"/>
      <c r="C174" s="94"/>
      <c r="D174" s="95"/>
      <c r="E174" s="420"/>
      <c r="F174" s="159"/>
      <c r="G174" s="159"/>
      <c r="H174" s="95"/>
      <c r="I174" s="95"/>
      <c r="J174" s="96"/>
      <c r="K174" s="161"/>
      <c r="L174" s="160"/>
      <c r="M174" s="161">
        <f t="shared" si="15"/>
        <v>999</v>
      </c>
      <c r="N174" s="160"/>
      <c r="O174" s="95"/>
      <c r="P174" s="163">
        <f t="shared" si="16"/>
        <v>0</v>
      </c>
      <c r="Q174" s="164">
        <f t="shared" si="17"/>
        <v>999</v>
      </c>
      <c r="R174" s="96"/>
    </row>
    <row r="175" spans="1:18" ht="18.75" customHeight="1">
      <c r="A175" s="136">
        <v>169</v>
      </c>
      <c r="B175" s="94"/>
      <c r="C175" s="94"/>
      <c r="D175" s="95"/>
      <c r="E175" s="420"/>
      <c r="F175" s="159"/>
      <c r="G175" s="159"/>
      <c r="H175" s="95"/>
      <c r="I175" s="95"/>
      <c r="J175" s="96"/>
      <c r="K175" s="161"/>
      <c r="L175" s="160"/>
      <c r="M175" s="161">
        <f t="shared" si="15"/>
        <v>999</v>
      </c>
      <c r="N175" s="160"/>
      <c r="O175" s="95"/>
      <c r="P175" s="163">
        <f t="shared" si="16"/>
        <v>0</v>
      </c>
      <c r="Q175" s="164">
        <f t="shared" si="17"/>
        <v>999</v>
      </c>
      <c r="R175" s="96"/>
    </row>
    <row r="176" spans="1:18" ht="18.75" customHeight="1">
      <c r="A176" s="136">
        <v>170</v>
      </c>
      <c r="B176" s="94"/>
      <c r="C176" s="94"/>
      <c r="D176" s="95"/>
      <c r="E176" s="420"/>
      <c r="F176" s="159"/>
      <c r="G176" s="159"/>
      <c r="H176" s="95"/>
      <c r="I176" s="95"/>
      <c r="J176" s="96"/>
      <c r="K176" s="161"/>
      <c r="L176" s="160"/>
      <c r="M176" s="161">
        <f t="shared" si="15"/>
        <v>999</v>
      </c>
      <c r="N176" s="160"/>
      <c r="O176" s="95"/>
      <c r="P176" s="163">
        <f t="shared" si="16"/>
        <v>0</v>
      </c>
      <c r="Q176" s="164">
        <f t="shared" si="17"/>
        <v>999</v>
      </c>
      <c r="R176" s="96"/>
    </row>
    <row r="177" spans="1:18" ht="18.75" customHeight="1">
      <c r="A177" s="136">
        <v>171</v>
      </c>
      <c r="B177" s="94"/>
      <c r="C177" s="94"/>
      <c r="D177" s="95"/>
      <c r="E177" s="420"/>
      <c r="F177" s="159"/>
      <c r="G177" s="159"/>
      <c r="H177" s="95"/>
      <c r="I177" s="95"/>
      <c r="J177" s="96"/>
      <c r="K177" s="161"/>
      <c r="L177" s="160"/>
      <c r="M177" s="161">
        <f t="shared" si="15"/>
        <v>999</v>
      </c>
      <c r="N177" s="160"/>
      <c r="O177" s="95"/>
      <c r="P177" s="163">
        <f t="shared" si="16"/>
        <v>0</v>
      </c>
      <c r="Q177" s="164">
        <f t="shared" si="17"/>
        <v>999</v>
      </c>
      <c r="R177" s="96"/>
    </row>
    <row r="178" spans="1:18" ht="18.75" customHeight="1">
      <c r="A178" s="136">
        <v>172</v>
      </c>
      <c r="B178" s="94"/>
      <c r="C178" s="94"/>
      <c r="D178" s="95"/>
      <c r="E178" s="420"/>
      <c r="F178" s="159"/>
      <c r="G178" s="159"/>
      <c r="H178" s="95"/>
      <c r="I178" s="95"/>
      <c r="J178" s="96"/>
      <c r="K178" s="161"/>
      <c r="L178" s="160"/>
      <c r="M178" s="161">
        <f t="shared" si="15"/>
        <v>999</v>
      </c>
      <c r="N178" s="160"/>
      <c r="O178" s="95"/>
      <c r="P178" s="163">
        <f t="shared" si="16"/>
        <v>0</v>
      </c>
      <c r="Q178" s="164">
        <f t="shared" si="17"/>
        <v>999</v>
      </c>
      <c r="R178" s="96"/>
    </row>
    <row r="179" spans="1:18" ht="18.75" customHeight="1">
      <c r="A179" s="136">
        <v>173</v>
      </c>
      <c r="B179" s="94"/>
      <c r="C179" s="94"/>
      <c r="D179" s="95"/>
      <c r="E179" s="420"/>
      <c r="F179" s="159"/>
      <c r="G179" s="159"/>
      <c r="H179" s="95"/>
      <c r="I179" s="95"/>
      <c r="J179" s="96"/>
      <c r="K179" s="161"/>
      <c r="L179" s="160"/>
      <c r="M179" s="161">
        <f t="shared" si="15"/>
        <v>999</v>
      </c>
      <c r="N179" s="160"/>
      <c r="O179" s="95"/>
      <c r="P179" s="163">
        <f t="shared" si="16"/>
        <v>0</v>
      </c>
      <c r="Q179" s="164">
        <f t="shared" si="17"/>
        <v>999</v>
      </c>
      <c r="R179" s="96"/>
    </row>
    <row r="180" spans="1:18" ht="18.75" customHeight="1">
      <c r="A180" s="136">
        <v>174</v>
      </c>
      <c r="B180" s="94"/>
      <c r="C180" s="94"/>
      <c r="D180" s="95"/>
      <c r="E180" s="420"/>
      <c r="F180" s="159"/>
      <c r="G180" s="159"/>
      <c r="H180" s="95"/>
      <c r="I180" s="95"/>
      <c r="J180" s="96"/>
      <c r="K180" s="161"/>
      <c r="L180" s="160"/>
      <c r="M180" s="161">
        <f t="shared" si="15"/>
        <v>999</v>
      </c>
      <c r="N180" s="160"/>
      <c r="O180" s="95"/>
      <c r="P180" s="163">
        <f t="shared" si="16"/>
        <v>0</v>
      </c>
      <c r="Q180" s="164">
        <f t="shared" si="17"/>
        <v>999</v>
      </c>
      <c r="R180" s="96"/>
    </row>
    <row r="181" spans="1:18" ht="18.75" customHeight="1">
      <c r="A181" s="136">
        <v>175</v>
      </c>
      <c r="B181" s="94"/>
      <c r="C181" s="94"/>
      <c r="D181" s="95"/>
      <c r="E181" s="420"/>
      <c r="F181" s="159"/>
      <c r="G181" s="159"/>
      <c r="H181" s="95"/>
      <c r="I181" s="95"/>
      <c r="J181" s="96"/>
      <c r="K181" s="161"/>
      <c r="L181" s="160"/>
      <c r="M181" s="161">
        <f t="shared" si="15"/>
        <v>999</v>
      </c>
      <c r="N181" s="160"/>
      <c r="O181" s="95"/>
      <c r="P181" s="163">
        <f t="shared" si="16"/>
        <v>0</v>
      </c>
      <c r="Q181" s="164">
        <f t="shared" si="17"/>
        <v>999</v>
      </c>
      <c r="R181" s="96"/>
    </row>
    <row r="182" spans="1:18" ht="18.75" customHeight="1">
      <c r="A182" s="136">
        <v>176</v>
      </c>
      <c r="B182" s="94"/>
      <c r="C182" s="94"/>
      <c r="D182" s="95"/>
      <c r="E182" s="420"/>
      <c r="F182" s="159"/>
      <c r="G182" s="159"/>
      <c r="H182" s="95"/>
      <c r="I182" s="95"/>
      <c r="J182" s="96"/>
      <c r="K182" s="161"/>
      <c r="L182" s="160"/>
      <c r="M182" s="161">
        <f t="shared" si="15"/>
        <v>999</v>
      </c>
      <c r="N182" s="160"/>
      <c r="O182" s="95"/>
      <c r="P182" s="163">
        <f t="shared" si="16"/>
        <v>0</v>
      </c>
      <c r="Q182" s="164">
        <f t="shared" si="17"/>
        <v>999</v>
      </c>
      <c r="R182" s="96"/>
    </row>
    <row r="183" spans="1:18" ht="18.75" customHeight="1">
      <c r="A183" s="136">
        <v>177</v>
      </c>
      <c r="B183" s="94"/>
      <c r="C183" s="94"/>
      <c r="D183" s="95"/>
      <c r="E183" s="420"/>
      <c r="F183" s="159"/>
      <c r="G183" s="159"/>
      <c r="H183" s="95"/>
      <c r="I183" s="95"/>
      <c r="J183" s="96"/>
      <c r="K183" s="161"/>
      <c r="L183" s="160"/>
      <c r="M183" s="161">
        <f t="shared" si="15"/>
        <v>999</v>
      </c>
      <c r="N183" s="160"/>
      <c r="O183" s="95"/>
      <c r="P183" s="163">
        <f t="shared" si="16"/>
        <v>0</v>
      </c>
      <c r="Q183" s="164">
        <f t="shared" si="17"/>
        <v>999</v>
      </c>
      <c r="R183" s="96"/>
    </row>
    <row r="184" spans="1:18" ht="18.75" customHeight="1">
      <c r="A184" s="136">
        <v>178</v>
      </c>
      <c r="B184" s="94"/>
      <c r="C184" s="94"/>
      <c r="D184" s="95"/>
      <c r="E184" s="420"/>
      <c r="F184" s="159"/>
      <c r="G184" s="159"/>
      <c r="H184" s="95"/>
      <c r="I184" s="95"/>
      <c r="J184" s="96"/>
      <c r="K184" s="161"/>
      <c r="L184" s="160"/>
      <c r="M184" s="161">
        <f t="shared" si="15"/>
        <v>999</v>
      </c>
      <c r="N184" s="160"/>
      <c r="O184" s="95"/>
      <c r="P184" s="163">
        <f t="shared" si="16"/>
        <v>0</v>
      </c>
      <c r="Q184" s="164">
        <f t="shared" si="17"/>
        <v>999</v>
      </c>
      <c r="R184" s="96"/>
    </row>
    <row r="185" spans="1:18" ht="18.75" customHeight="1">
      <c r="A185" s="136">
        <v>179</v>
      </c>
      <c r="B185" s="94"/>
      <c r="C185" s="94"/>
      <c r="D185" s="95"/>
      <c r="E185" s="420"/>
      <c r="F185" s="159"/>
      <c r="G185" s="159"/>
      <c r="H185" s="95"/>
      <c r="I185" s="95"/>
      <c r="J185" s="96"/>
      <c r="K185" s="161"/>
      <c r="L185" s="160"/>
      <c r="M185" s="161">
        <f t="shared" si="15"/>
        <v>999</v>
      </c>
      <c r="N185" s="160"/>
      <c r="O185" s="95"/>
      <c r="P185" s="163">
        <f t="shared" si="16"/>
        <v>0</v>
      </c>
      <c r="Q185" s="164">
        <f t="shared" si="17"/>
        <v>999</v>
      </c>
      <c r="R185" s="96"/>
    </row>
    <row r="186" spans="1:18" ht="18.75" customHeight="1">
      <c r="A186" s="136">
        <v>180</v>
      </c>
      <c r="B186" s="94"/>
      <c r="C186" s="94"/>
      <c r="D186" s="95"/>
      <c r="E186" s="420"/>
      <c r="F186" s="159"/>
      <c r="G186" s="159"/>
      <c r="H186" s="95"/>
      <c r="I186" s="95"/>
      <c r="J186" s="96"/>
      <c r="K186" s="161"/>
      <c r="L186" s="160"/>
      <c r="M186" s="161">
        <f t="shared" si="15"/>
        <v>999</v>
      </c>
      <c r="N186" s="160"/>
      <c r="O186" s="95"/>
      <c r="P186" s="163">
        <f t="shared" si="16"/>
        <v>0</v>
      </c>
      <c r="Q186" s="164">
        <f t="shared" si="17"/>
        <v>999</v>
      </c>
      <c r="R186" s="96"/>
    </row>
    <row r="187" spans="1:18" ht="18.75" customHeight="1">
      <c r="A187" s="136">
        <v>181</v>
      </c>
      <c r="B187" s="94"/>
      <c r="C187" s="94"/>
      <c r="D187" s="95"/>
      <c r="E187" s="420"/>
      <c r="F187" s="159"/>
      <c r="G187" s="159"/>
      <c r="H187" s="95"/>
      <c r="I187" s="95"/>
      <c r="J187" s="96"/>
      <c r="K187" s="161"/>
      <c r="L187" s="160"/>
      <c r="M187" s="161">
        <f t="shared" si="15"/>
        <v>999</v>
      </c>
      <c r="N187" s="160"/>
      <c r="O187" s="95"/>
      <c r="P187" s="163">
        <f t="shared" si="16"/>
        <v>0</v>
      </c>
      <c r="Q187" s="164">
        <f t="shared" si="17"/>
        <v>999</v>
      </c>
      <c r="R187" s="96"/>
    </row>
    <row r="188" spans="1:18" ht="18.75" customHeight="1">
      <c r="A188" s="136">
        <v>182</v>
      </c>
      <c r="B188" s="94"/>
      <c r="C188" s="94"/>
      <c r="D188" s="95"/>
      <c r="E188" s="420"/>
      <c r="F188" s="159"/>
      <c r="G188" s="159"/>
      <c r="H188" s="95"/>
      <c r="I188" s="95"/>
      <c r="J188" s="96"/>
      <c r="K188" s="161"/>
      <c r="L188" s="160"/>
      <c r="M188" s="161">
        <f t="shared" si="15"/>
        <v>999</v>
      </c>
      <c r="N188" s="160"/>
      <c r="O188" s="95"/>
      <c r="P188" s="163">
        <f t="shared" si="16"/>
        <v>0</v>
      </c>
      <c r="Q188" s="164">
        <f t="shared" si="17"/>
        <v>999</v>
      </c>
      <c r="R188" s="96"/>
    </row>
    <row r="189" spans="1:18" ht="18.75" customHeight="1">
      <c r="A189" s="136">
        <v>183</v>
      </c>
      <c r="B189" s="94"/>
      <c r="C189" s="94"/>
      <c r="D189" s="95"/>
      <c r="E189" s="420"/>
      <c r="F189" s="159"/>
      <c r="G189" s="159"/>
      <c r="H189" s="95"/>
      <c r="I189" s="95"/>
      <c r="J189" s="96"/>
      <c r="K189" s="161"/>
      <c r="L189" s="160"/>
      <c r="M189" s="161">
        <f t="shared" si="15"/>
        <v>999</v>
      </c>
      <c r="N189" s="160"/>
      <c r="O189" s="95"/>
      <c r="P189" s="163">
        <f t="shared" si="16"/>
        <v>0</v>
      </c>
      <c r="Q189" s="164">
        <f t="shared" si="17"/>
        <v>999</v>
      </c>
      <c r="R189" s="96"/>
    </row>
    <row r="190" spans="1:18" ht="18.75" customHeight="1">
      <c r="A190" s="136">
        <v>184</v>
      </c>
      <c r="B190" s="94"/>
      <c r="C190" s="94"/>
      <c r="D190" s="95"/>
      <c r="E190" s="420"/>
      <c r="F190" s="159"/>
      <c r="G190" s="159"/>
      <c r="H190" s="95"/>
      <c r="I190" s="95"/>
      <c r="J190" s="96"/>
      <c r="K190" s="161"/>
      <c r="L190" s="160"/>
      <c r="M190" s="161">
        <f t="shared" si="15"/>
        <v>999</v>
      </c>
      <c r="N190" s="160"/>
      <c r="O190" s="95"/>
      <c r="P190" s="163">
        <f t="shared" si="16"/>
        <v>0</v>
      </c>
      <c r="Q190" s="164">
        <f t="shared" si="17"/>
        <v>999</v>
      </c>
      <c r="R190" s="96"/>
    </row>
    <row r="191" spans="1:18" ht="18.75" customHeight="1">
      <c r="A191" s="136">
        <v>185</v>
      </c>
      <c r="B191" s="94"/>
      <c r="C191" s="94"/>
      <c r="D191" s="95"/>
      <c r="E191" s="420"/>
      <c r="F191" s="159"/>
      <c r="G191" s="159"/>
      <c r="H191" s="95"/>
      <c r="I191" s="95"/>
      <c r="J191" s="96"/>
      <c r="K191" s="161"/>
      <c r="L191" s="160"/>
      <c r="M191" s="161">
        <f t="shared" si="15"/>
        <v>999</v>
      </c>
      <c r="N191" s="160"/>
      <c r="O191" s="95"/>
      <c r="P191" s="163">
        <f t="shared" si="16"/>
        <v>0</v>
      </c>
      <c r="Q191" s="164">
        <f t="shared" si="17"/>
        <v>999</v>
      </c>
      <c r="R191" s="96"/>
    </row>
    <row r="192" spans="1:18" ht="18.75" customHeight="1">
      <c r="A192" s="136">
        <v>186</v>
      </c>
      <c r="B192" s="94"/>
      <c r="C192" s="94"/>
      <c r="D192" s="95"/>
      <c r="E192" s="420"/>
      <c r="F192" s="159"/>
      <c r="G192" s="159"/>
      <c r="H192" s="95"/>
      <c r="I192" s="95"/>
      <c r="J192" s="96"/>
      <c r="K192" s="161"/>
      <c r="L192" s="160"/>
      <c r="M192" s="161">
        <f t="shared" si="15"/>
        <v>999</v>
      </c>
      <c r="N192" s="160"/>
      <c r="O192" s="95"/>
      <c r="P192" s="163">
        <f t="shared" si="16"/>
        <v>0</v>
      </c>
      <c r="Q192" s="164">
        <f t="shared" si="17"/>
        <v>999</v>
      </c>
      <c r="R192" s="96"/>
    </row>
    <row r="193" spans="1:18" ht="18.75" customHeight="1">
      <c r="A193" s="136">
        <v>187</v>
      </c>
      <c r="B193" s="94"/>
      <c r="C193" s="94"/>
      <c r="D193" s="95"/>
      <c r="E193" s="420"/>
      <c r="F193" s="159"/>
      <c r="G193" s="159"/>
      <c r="H193" s="95"/>
      <c r="I193" s="95"/>
      <c r="J193" s="96"/>
      <c r="K193" s="161"/>
      <c r="L193" s="160"/>
      <c r="M193" s="161">
        <f t="shared" si="15"/>
        <v>999</v>
      </c>
      <c r="N193" s="160"/>
      <c r="O193" s="95"/>
      <c r="P193" s="163">
        <f t="shared" si="16"/>
        <v>0</v>
      </c>
      <c r="Q193" s="164">
        <f t="shared" si="17"/>
        <v>999</v>
      </c>
      <c r="R193" s="96"/>
    </row>
    <row r="194" spans="1:18" ht="18.75" customHeight="1">
      <c r="A194" s="136">
        <v>188</v>
      </c>
      <c r="B194" s="94"/>
      <c r="C194" s="94"/>
      <c r="D194" s="95"/>
      <c r="E194" s="420"/>
      <c r="F194" s="159"/>
      <c r="G194" s="159"/>
      <c r="H194" s="95"/>
      <c r="I194" s="95"/>
      <c r="J194" s="96"/>
      <c r="K194" s="161"/>
      <c r="L194" s="160"/>
      <c r="M194" s="161">
        <f t="shared" si="15"/>
        <v>999</v>
      </c>
      <c r="N194" s="160"/>
      <c r="O194" s="95"/>
      <c r="P194" s="163">
        <f t="shared" si="16"/>
        <v>0</v>
      </c>
      <c r="Q194" s="164">
        <f t="shared" si="17"/>
        <v>999</v>
      </c>
      <c r="R194" s="96"/>
    </row>
    <row r="195" spans="1:18" ht="18.75" customHeight="1">
      <c r="A195" s="136">
        <v>189</v>
      </c>
      <c r="B195" s="94"/>
      <c r="C195" s="94"/>
      <c r="D195" s="95"/>
      <c r="E195" s="420"/>
      <c r="F195" s="159"/>
      <c r="G195" s="159"/>
      <c r="H195" s="95"/>
      <c r="I195" s="95"/>
      <c r="J195" s="96"/>
      <c r="K195" s="161"/>
      <c r="L195" s="160"/>
      <c r="M195" s="161">
        <f t="shared" si="15"/>
        <v>999</v>
      </c>
      <c r="N195" s="160"/>
      <c r="O195" s="95"/>
      <c r="P195" s="163">
        <f t="shared" si="16"/>
        <v>0</v>
      </c>
      <c r="Q195" s="164">
        <f t="shared" si="17"/>
        <v>999</v>
      </c>
      <c r="R195" s="96"/>
    </row>
    <row r="196" spans="1:18" ht="18.75" customHeight="1">
      <c r="A196" s="136">
        <v>190</v>
      </c>
      <c r="B196" s="94"/>
      <c r="C196" s="94"/>
      <c r="D196" s="95"/>
      <c r="E196" s="420"/>
      <c r="F196" s="159"/>
      <c r="G196" s="159"/>
      <c r="H196" s="95"/>
      <c r="I196" s="95"/>
      <c r="J196" s="96"/>
      <c r="K196" s="161"/>
      <c r="L196" s="160"/>
      <c r="M196" s="161">
        <f t="shared" si="15"/>
        <v>999</v>
      </c>
      <c r="N196" s="160"/>
      <c r="O196" s="95"/>
      <c r="P196" s="163">
        <f t="shared" si="16"/>
        <v>0</v>
      </c>
      <c r="Q196" s="164">
        <f t="shared" si="17"/>
        <v>999</v>
      </c>
      <c r="R196" s="96"/>
    </row>
    <row r="197" spans="1:18" ht="18.75" customHeight="1">
      <c r="A197" s="136">
        <v>191</v>
      </c>
      <c r="B197" s="94"/>
      <c r="C197" s="94"/>
      <c r="D197" s="95"/>
      <c r="E197" s="420"/>
      <c r="F197" s="159"/>
      <c r="G197" s="159"/>
      <c r="H197" s="95"/>
      <c r="I197" s="95"/>
      <c r="J197" s="96"/>
      <c r="K197" s="161"/>
      <c r="L197" s="160"/>
      <c r="M197" s="161">
        <f t="shared" si="15"/>
        <v>999</v>
      </c>
      <c r="N197" s="160"/>
      <c r="O197" s="95"/>
      <c r="P197" s="163">
        <f t="shared" si="16"/>
        <v>0</v>
      </c>
      <c r="Q197" s="164">
        <f t="shared" si="17"/>
        <v>999</v>
      </c>
      <c r="R197" s="96"/>
    </row>
    <row r="198" spans="1:18" ht="18.75" customHeight="1">
      <c r="A198" s="136">
        <v>192</v>
      </c>
      <c r="B198" s="94"/>
      <c r="C198" s="94"/>
      <c r="D198" s="95"/>
      <c r="E198" s="420"/>
      <c r="F198" s="159"/>
      <c r="G198" s="159"/>
      <c r="H198" s="95"/>
      <c r="I198" s="95"/>
      <c r="J198" s="96"/>
      <c r="K198" s="161"/>
      <c r="L198" s="160"/>
      <c r="M198" s="161">
        <f t="shared" si="15"/>
        <v>999</v>
      </c>
      <c r="N198" s="160"/>
      <c r="O198" s="95"/>
      <c r="P198" s="163">
        <f t="shared" si="16"/>
        <v>0</v>
      </c>
      <c r="Q198" s="164">
        <f t="shared" si="17"/>
        <v>999</v>
      </c>
      <c r="R198" s="96"/>
    </row>
    <row r="199" spans="1:18" ht="18.75" customHeight="1">
      <c r="A199" s="136">
        <v>193</v>
      </c>
      <c r="B199" s="94"/>
      <c r="C199" s="94"/>
      <c r="D199" s="95"/>
      <c r="E199" s="420"/>
      <c r="F199" s="159"/>
      <c r="G199" s="159"/>
      <c r="H199" s="95"/>
      <c r="I199" s="95"/>
      <c r="J199" s="96"/>
      <c r="K199" s="161"/>
      <c r="L199" s="160"/>
      <c r="M199" s="161">
        <f aca="true" t="shared" si="18" ref="M199:M206">IF(R199="",999,R199)</f>
        <v>999</v>
      </c>
      <c r="N199" s="160"/>
      <c r="O199" s="95"/>
      <c r="P199" s="163">
        <f aca="true" t="shared" si="19" ref="P199:P206">IF(AND(H199&gt;0,OR(O199="QA",O199="DA",O199="WC")),H199,)</f>
        <v>0</v>
      </c>
      <c r="Q199" s="164">
        <f aca="true" t="shared" si="20" ref="Q199:Q206">IF(O199="QA",1,IF(O199="DA",1,IF(O199="WC",2,IF(O199="MD",3,999))))</f>
        <v>999</v>
      </c>
      <c r="R199" s="96"/>
    </row>
    <row r="200" spans="1:18" ht="18.75" customHeight="1">
      <c r="A200" s="136">
        <v>194</v>
      </c>
      <c r="B200" s="94"/>
      <c r="C200" s="94"/>
      <c r="D200" s="95"/>
      <c r="E200" s="420"/>
      <c r="F200" s="159"/>
      <c r="G200" s="159"/>
      <c r="H200" s="95"/>
      <c r="I200" s="95"/>
      <c r="J200" s="96"/>
      <c r="K200" s="161"/>
      <c r="L200" s="160"/>
      <c r="M200" s="161">
        <f t="shared" si="18"/>
        <v>999</v>
      </c>
      <c r="N200" s="160"/>
      <c r="O200" s="95"/>
      <c r="P200" s="163">
        <f t="shared" si="19"/>
        <v>0</v>
      </c>
      <c r="Q200" s="164">
        <f t="shared" si="20"/>
        <v>999</v>
      </c>
      <c r="R200" s="96"/>
    </row>
    <row r="201" spans="1:18" ht="18.75" customHeight="1">
      <c r="A201" s="136">
        <v>195</v>
      </c>
      <c r="B201" s="94"/>
      <c r="C201" s="94"/>
      <c r="D201" s="95"/>
      <c r="E201" s="420"/>
      <c r="F201" s="159"/>
      <c r="G201" s="159"/>
      <c r="H201" s="95"/>
      <c r="I201" s="95"/>
      <c r="J201" s="96"/>
      <c r="K201" s="161"/>
      <c r="L201" s="160"/>
      <c r="M201" s="161">
        <f t="shared" si="18"/>
        <v>999</v>
      </c>
      <c r="N201" s="160"/>
      <c r="O201" s="95"/>
      <c r="P201" s="163">
        <f t="shared" si="19"/>
        <v>0</v>
      </c>
      <c r="Q201" s="164">
        <f t="shared" si="20"/>
        <v>999</v>
      </c>
      <c r="R201" s="96"/>
    </row>
    <row r="202" spans="1:18" ht="18.75" customHeight="1">
      <c r="A202" s="136">
        <v>196</v>
      </c>
      <c r="B202" s="94"/>
      <c r="C202" s="94"/>
      <c r="D202" s="95"/>
      <c r="E202" s="420"/>
      <c r="F202" s="159"/>
      <c r="G202" s="159"/>
      <c r="H202" s="95"/>
      <c r="I202" s="95"/>
      <c r="J202" s="96"/>
      <c r="K202" s="161"/>
      <c r="L202" s="160"/>
      <c r="M202" s="161">
        <f t="shared" si="18"/>
        <v>999</v>
      </c>
      <c r="N202" s="160"/>
      <c r="O202" s="95"/>
      <c r="P202" s="163">
        <f t="shared" si="19"/>
        <v>0</v>
      </c>
      <c r="Q202" s="164">
        <f t="shared" si="20"/>
        <v>999</v>
      </c>
      <c r="R202" s="96"/>
    </row>
    <row r="203" spans="1:18" ht="18.75" customHeight="1">
      <c r="A203" s="136">
        <v>197</v>
      </c>
      <c r="B203" s="94"/>
      <c r="C203" s="94"/>
      <c r="D203" s="95"/>
      <c r="E203" s="420"/>
      <c r="F203" s="159"/>
      <c r="G203" s="159"/>
      <c r="H203" s="95"/>
      <c r="I203" s="95"/>
      <c r="J203" s="96"/>
      <c r="K203" s="161"/>
      <c r="L203" s="160"/>
      <c r="M203" s="161">
        <f t="shared" si="18"/>
        <v>999</v>
      </c>
      <c r="N203" s="160"/>
      <c r="O203" s="95"/>
      <c r="P203" s="163">
        <f t="shared" si="19"/>
        <v>0</v>
      </c>
      <c r="Q203" s="164">
        <f t="shared" si="20"/>
        <v>999</v>
      </c>
      <c r="R203" s="96"/>
    </row>
    <row r="204" spans="1:18" ht="18.75" customHeight="1">
      <c r="A204" s="136">
        <v>198</v>
      </c>
      <c r="B204" s="94"/>
      <c r="C204" s="94"/>
      <c r="D204" s="95"/>
      <c r="E204" s="420"/>
      <c r="F204" s="159"/>
      <c r="G204" s="159"/>
      <c r="H204" s="95"/>
      <c r="I204" s="95"/>
      <c r="J204" s="96"/>
      <c r="K204" s="161"/>
      <c r="L204" s="160"/>
      <c r="M204" s="161">
        <f t="shared" si="18"/>
        <v>999</v>
      </c>
      <c r="N204" s="160"/>
      <c r="O204" s="95"/>
      <c r="P204" s="163">
        <f t="shared" si="19"/>
        <v>0</v>
      </c>
      <c r="Q204" s="164">
        <f t="shared" si="20"/>
        <v>999</v>
      </c>
      <c r="R204" s="96"/>
    </row>
    <row r="205" spans="1:18" ht="18.75" customHeight="1">
      <c r="A205" s="136">
        <v>199</v>
      </c>
      <c r="B205" s="94"/>
      <c r="C205" s="94"/>
      <c r="D205" s="95"/>
      <c r="E205" s="420"/>
      <c r="F205" s="159"/>
      <c r="G205" s="159"/>
      <c r="H205" s="95"/>
      <c r="I205" s="95"/>
      <c r="J205" s="96"/>
      <c r="K205" s="161"/>
      <c r="L205" s="160"/>
      <c r="M205" s="161">
        <f t="shared" si="18"/>
        <v>999</v>
      </c>
      <c r="N205" s="160"/>
      <c r="O205" s="95"/>
      <c r="P205" s="163">
        <f t="shared" si="19"/>
        <v>0</v>
      </c>
      <c r="Q205" s="164">
        <f t="shared" si="20"/>
        <v>999</v>
      </c>
      <c r="R205" s="96"/>
    </row>
    <row r="206" spans="1:18" ht="18.75" customHeight="1">
      <c r="A206" s="136">
        <v>200</v>
      </c>
      <c r="B206" s="94"/>
      <c r="C206" s="94"/>
      <c r="D206" s="95"/>
      <c r="E206" s="420"/>
      <c r="F206" s="159"/>
      <c r="G206" s="159"/>
      <c r="H206" s="95"/>
      <c r="I206" s="95"/>
      <c r="J206" s="96"/>
      <c r="K206" s="161"/>
      <c r="L206" s="160"/>
      <c r="M206" s="161">
        <f t="shared" si="18"/>
        <v>999</v>
      </c>
      <c r="N206" s="160"/>
      <c r="O206" s="95"/>
      <c r="P206" s="163">
        <f t="shared" si="19"/>
        <v>0</v>
      </c>
      <c r="Q206" s="164">
        <f t="shared" si="20"/>
        <v>999</v>
      </c>
      <c r="R206" s="96"/>
    </row>
  </sheetData>
  <sheetProtection/>
  <mergeCells count="1">
    <mergeCell ref="A5:B5"/>
  </mergeCells>
  <conditionalFormatting sqref="K7:K206">
    <cfRule type="cellIs" priority="1" dxfId="80" operator="equal" stopIfTrue="1">
      <formula>"Z"</formula>
    </cfRule>
  </conditionalFormatting>
  <conditionalFormatting sqref="E7:E206">
    <cfRule type="expression" priority="2" dxfId="52" stopIfTrue="1">
      <formula>OR(B7="",E7="")</formula>
    </cfRule>
    <cfRule type="expression" priority="3" dxfId="50" stopIfTrue="1">
      <formula>YEAR($E7)&gt;$U$4</formula>
    </cfRule>
    <cfRule type="expression" priority="4" dxfId="50" stopIfTrue="1">
      <formula>YEAR($E7)&lt;$U$3</formula>
    </cfRule>
  </conditionalFormatting>
  <printOptions horizontalCentered="1"/>
  <pageMargins left="0.35" right="0.35" top="0.39" bottom="0.39" header="0" footer="0"/>
  <pageSetup horizontalDpi="200" verticalDpi="200" orientation="landscape" paperSize="9" r:id="rId3"/>
  <rowBreaks count="10" manualBreakCount="10">
    <brk id="26" max="255" man="1"/>
    <brk id="46" max="255" man="1"/>
    <brk id="66" max="255" man="1"/>
    <brk id="86" max="255" man="1"/>
    <brk id="106" max="255" man="1"/>
    <brk id="126" max="255" man="1"/>
    <brk id="146" max="255" man="1"/>
    <brk id="166" max="255" man="1"/>
    <brk id="186" max="255" man="1"/>
    <brk id="206" max="255" man="1"/>
  </rowBreaks>
  <legacyDrawing r:id="rId2"/>
</worksheet>
</file>

<file path=xl/worksheets/sheet14.xml><?xml version="1.0" encoding="utf-8"?>
<worksheet xmlns="http://schemas.openxmlformats.org/spreadsheetml/2006/main" xmlns:r="http://schemas.openxmlformats.org/officeDocument/2006/relationships">
  <sheetPr codeName="Sheet131">
    <pageSetUpPr fitToPage="1"/>
  </sheetPr>
  <dimension ref="A1:T79"/>
  <sheetViews>
    <sheetView showGridLines="0" showZeros="0" zoomScalePageLayoutView="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0"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201</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176</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255" t="s">
        <v>40</v>
      </c>
      <c r="C5" s="255" t="s">
        <v>154</v>
      </c>
      <c r="D5" s="255" t="s">
        <v>41</v>
      </c>
      <c r="E5" s="432" t="s">
        <v>150</v>
      </c>
      <c r="F5" s="432" t="s">
        <v>151</v>
      </c>
      <c r="G5" s="432"/>
      <c r="H5" s="432" t="s">
        <v>145</v>
      </c>
      <c r="I5" s="432"/>
      <c r="J5" s="255" t="s">
        <v>155</v>
      </c>
      <c r="K5" s="180"/>
      <c r="L5" s="255" t="s">
        <v>172</v>
      </c>
      <c r="M5" s="431"/>
      <c r="N5" s="255" t="s">
        <v>173</v>
      </c>
      <c r="O5" s="180"/>
      <c r="P5" s="178"/>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IF($D7="","",VLOOKUP($D7,'Boys Si Qual Draw Prep'!$A$7:$P$38,15))</f>
      </c>
      <c r="C7" s="189">
        <f>IF($D7="","",VLOOKUP($D7,'Boys Si Qual Draw Prep'!$A$7:$P$38,16))</f>
      </c>
      <c r="D7" s="190"/>
      <c r="E7" s="191">
        <f>UPPER(IF($D7="","",VLOOKUP($D7,'Boys Si Qual Draw Prep'!$A$7:$P$38,2)))</f>
      </c>
      <c r="F7" s="191">
        <f>IF($D7="","",VLOOKUP($D7,'Boys Si Qual Draw Prep'!$A$7:$P$38,3))</f>
      </c>
      <c r="G7" s="191"/>
      <c r="H7" s="191">
        <f>IF($D7="","",VLOOKUP($D7,'Boys Si Qual Draw Prep'!$A$7:$P$38,4))</f>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f>UPPER(IF(OR(I8="a",I8="as"),E7,IF(OR(I8="b",I8="bs"),E9,)))</f>
      </c>
      <c r="K8" s="207"/>
      <c r="L8" s="192"/>
      <c r="M8" s="192"/>
      <c r="N8" s="195"/>
      <c r="O8" s="196"/>
      <c r="P8" s="197"/>
      <c r="Q8" s="198"/>
      <c r="R8" s="199"/>
      <c r="T8" s="208" t="e">
        <f>#REF!</f>
        <v>#REF!</v>
      </c>
    </row>
    <row r="9" spans="1:20" s="47" customFormat="1" ht="9" customHeight="1">
      <c r="A9" s="201">
        <v>2</v>
      </c>
      <c r="B9" s="189">
        <f>IF($D9="","",VLOOKUP($D9,'Boys Si Qual Draw Prep'!$A$7:$P$38,15))</f>
      </c>
      <c r="C9" s="189">
        <f>IF($D9="","",VLOOKUP($D9,'Boys Si Qual Draw Prep'!$A$7:$P$38,16))</f>
      </c>
      <c r="D9" s="190"/>
      <c r="E9" s="209">
        <f>UPPER(IF($D9="","",VLOOKUP($D9,'Boys Si Qual Draw Prep'!$A$7:$P$38,2)))</f>
      </c>
      <c r="F9" s="209">
        <f>IF($D9="","",VLOOKUP($D9,'Boys Si Qual Draw Prep'!$A$7:$P$38,3))</f>
      </c>
      <c r="G9" s="209"/>
      <c r="H9" s="209">
        <f>IF($D9="","",VLOOKUP($D9,'Boys Si Qual Draw Prep'!$A$7:$P$38,4))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203"/>
      <c r="I10" s="213"/>
      <c r="J10" s="205" t="s">
        <v>11</v>
      </c>
      <c r="K10" s="214"/>
      <c r="L10" s="207">
        <f>UPPER(IF(OR(K10="a",K10="as"),J8,IF(OR(K10="b",K10="bs"),J12,)))</f>
      </c>
      <c r="M10" s="215"/>
      <c r="N10" s="216"/>
      <c r="O10" s="216"/>
      <c r="P10" s="197"/>
      <c r="Q10" s="198"/>
      <c r="R10" s="199"/>
      <c r="T10" s="208" t="e">
        <f>#REF!</f>
        <v>#REF!</v>
      </c>
    </row>
    <row r="11" spans="1:20" s="47" customFormat="1" ht="9" customHeight="1">
      <c r="A11" s="201">
        <v>3</v>
      </c>
      <c r="B11" s="189">
        <f>IF($D11="","",VLOOKUP($D11,'Boys Si Qual Draw Prep'!$A$7:$P$38,15))</f>
      </c>
      <c r="C11" s="189">
        <f>IF($D11="","",VLOOKUP($D11,'Boys Si Qual Draw Prep'!$A$7:$P$38,16))</f>
      </c>
      <c r="D11" s="190"/>
      <c r="E11" s="209">
        <f>UPPER(IF($D11="","",VLOOKUP($D11,'Boys Si Qual Draw Prep'!$A$7:$P$38,2)))</f>
      </c>
      <c r="F11" s="209">
        <f>IF($D11="","",VLOOKUP($D11,'Boys Si Qual Draw Prep'!$A$7:$P$38,3))</f>
      </c>
      <c r="G11" s="209"/>
      <c r="H11" s="209">
        <f>IF($D11="","",VLOOKUP($D11,'Boys Si Qual Draw Prep'!$A$7:$P$38,4))</f>
      </c>
      <c r="I11" s="193"/>
      <c r="J11" s="192"/>
      <c r="K11" s="217"/>
      <c r="L11" s="192"/>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f>UPPER(IF(OR(I12="a",I12="as"),E11,IF(OR(I12="b",I12="bs"),E13,)))</f>
      </c>
      <c r="K12" s="219"/>
      <c r="L12" s="192"/>
      <c r="M12" s="218"/>
      <c r="N12" s="216"/>
      <c r="O12" s="216"/>
      <c r="P12" s="197"/>
      <c r="Q12" s="198"/>
      <c r="R12" s="199"/>
      <c r="T12" s="208" t="e">
        <f>#REF!</f>
        <v>#REF!</v>
      </c>
    </row>
    <row r="13" spans="1:20" s="47" customFormat="1" ht="9" customHeight="1">
      <c r="A13" s="201">
        <v>4</v>
      </c>
      <c r="B13" s="189">
        <f>IF($D13="","",VLOOKUP($D13,'Boys Si Qual Draw Prep'!$A$7:$P$38,15))</f>
      </c>
      <c r="C13" s="189">
        <f>IF($D13="","",VLOOKUP($D13,'Boys Si Qual Draw Prep'!$A$7:$P$38,16))</f>
      </c>
      <c r="D13" s="190"/>
      <c r="E13" s="209">
        <f>UPPER(IF($D13="","",VLOOKUP($D13,'Boys Si Qual Draw Prep'!$A$7:$P$38,2)))</f>
      </c>
      <c r="F13" s="209">
        <f>IF($D13="","",VLOOKUP($D13,'Boys Si Qual Draw Prep'!$A$7:$P$38,3))</f>
      </c>
      <c r="G13" s="209"/>
      <c r="H13" s="209">
        <f>IF($D13="","",VLOOKUP($D13,'Boys Si Qual Draw Prep'!$A$7:$P$38,4))</f>
      </c>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f>UPPER(IF(OR(M14="a",M14="as"),L10,IF(OR(M14="b",M14="bs"),L18,)))</f>
      </c>
      <c r="O14" s="215"/>
      <c r="P14" s="197"/>
      <c r="Q14" s="198"/>
      <c r="R14" s="199"/>
      <c r="T14" s="208" t="e">
        <f>#REF!</f>
        <v>#REF!</v>
      </c>
    </row>
    <row r="15" spans="1:20" s="47" customFormat="1" ht="9" customHeight="1">
      <c r="A15" s="201">
        <v>5</v>
      </c>
      <c r="B15" s="189">
        <f>IF($D15="","",VLOOKUP($D15,'Boys Si Qual Draw Prep'!$A$7:$P$38,15))</f>
      </c>
      <c r="C15" s="189">
        <f>IF($D15="","",VLOOKUP($D15,'Boys Si Qual Draw Prep'!$A$7:$P$38,16))</f>
      </c>
      <c r="D15" s="190"/>
      <c r="E15" s="209">
        <f>UPPER(IF($D15="","",VLOOKUP($D15,'Boys Si Qual Draw Prep'!$A$7:$P$38,2)))</f>
      </c>
      <c r="F15" s="209">
        <f>IF($D15="","",VLOOKUP($D15,'Boys Si Qual Draw Prep'!$A$7:$P$38,3))</f>
      </c>
      <c r="G15" s="209"/>
      <c r="H15" s="209">
        <f>IF($D15="","",VLOOKUP($D15,'Boys Si Qual Draw Prep'!$A$7:$P$38,4))</f>
      </c>
      <c r="I15" s="222"/>
      <c r="J15" s="192"/>
      <c r="K15" s="192"/>
      <c r="L15" s="192"/>
      <c r="M15" s="218"/>
      <c r="N15" s="192"/>
      <c r="O15" s="216"/>
      <c r="P15" s="197"/>
      <c r="Q15" s="198"/>
      <c r="R15" s="199"/>
      <c r="T15" s="208" t="e">
        <f>#REF!</f>
        <v>#REF!</v>
      </c>
    </row>
    <row r="16" spans="1:20" s="47" customFormat="1" ht="9" customHeight="1" thickBot="1">
      <c r="A16" s="201"/>
      <c r="B16" s="202"/>
      <c r="C16" s="202"/>
      <c r="D16" s="212"/>
      <c r="E16" s="203"/>
      <c r="F16" s="203"/>
      <c r="G16" s="204"/>
      <c r="H16" s="205" t="s">
        <v>11</v>
      </c>
      <c r="I16" s="206"/>
      <c r="J16" s="207">
        <f>UPPER(IF(OR(I16="a",I16="as"),E15,IF(OR(I16="b",I16="bs"),E17,)))</f>
      </c>
      <c r="K16" s="207"/>
      <c r="L16" s="192"/>
      <c r="M16" s="218"/>
      <c r="N16" s="216"/>
      <c r="O16" s="216"/>
      <c r="P16" s="197"/>
      <c r="Q16" s="198"/>
      <c r="R16" s="199"/>
      <c r="T16" s="223" t="e">
        <f>#REF!</f>
        <v>#REF!</v>
      </c>
    </row>
    <row r="17" spans="1:18" s="47" customFormat="1" ht="9" customHeight="1">
      <c r="A17" s="201">
        <v>6</v>
      </c>
      <c r="B17" s="189">
        <f>IF($D17="","",VLOOKUP($D17,'Boys Si Qual Draw Prep'!$A$7:$P$38,15))</f>
      </c>
      <c r="C17" s="189">
        <f>IF($D17="","",VLOOKUP($D17,'Boys Si Qual Draw Prep'!$A$7:$P$38,16))</f>
      </c>
      <c r="D17" s="190"/>
      <c r="E17" s="209">
        <f>UPPER(IF($D17="","",VLOOKUP($D17,'Boys Si Qual Draw Prep'!$A$7:$P$38,2)))</f>
      </c>
      <c r="F17" s="209">
        <f>IF($D17="","",VLOOKUP($D17,'Boys Si Qual Draw Prep'!$A$7:$P$38,3))</f>
      </c>
      <c r="G17" s="209"/>
      <c r="H17" s="209">
        <f>IF($D17="","",VLOOKUP($D17,'Boys Si Qual Draw Prep'!$A$7:$P$38,4))</f>
      </c>
      <c r="I17" s="210"/>
      <c r="J17" s="192"/>
      <c r="K17" s="211"/>
      <c r="L17" s="192"/>
      <c r="M17" s="218"/>
      <c r="N17" s="216"/>
      <c r="O17" s="216"/>
      <c r="P17" s="197"/>
      <c r="Q17" s="198"/>
      <c r="R17" s="199"/>
    </row>
    <row r="18" spans="1:18" s="47" customFormat="1" ht="9" customHeight="1">
      <c r="A18" s="201"/>
      <c r="B18" s="202"/>
      <c r="C18" s="202"/>
      <c r="D18" s="212"/>
      <c r="E18" s="203"/>
      <c r="F18" s="203"/>
      <c r="G18" s="204"/>
      <c r="H18" s="192"/>
      <c r="I18" s="213"/>
      <c r="J18" s="205" t="s">
        <v>11</v>
      </c>
      <c r="K18" s="214"/>
      <c r="L18" s="207">
        <f>UPPER(IF(OR(K18="a",K18="as"),J16,IF(OR(K18="b",K18="bs"),J20,)))</f>
      </c>
      <c r="M18" s="224"/>
      <c r="N18" s="216"/>
      <c r="O18" s="216"/>
      <c r="P18" s="197"/>
      <c r="Q18" s="198"/>
      <c r="R18" s="199"/>
    </row>
    <row r="19" spans="1:18" s="47" customFormat="1" ht="9" customHeight="1">
      <c r="A19" s="201">
        <v>7</v>
      </c>
      <c r="B19" s="189">
        <f>IF($D19="","",VLOOKUP($D19,'Boys Si Qual Draw Prep'!$A$7:$P$38,15))</f>
      </c>
      <c r="C19" s="189">
        <f>IF($D19="","",VLOOKUP($D19,'Boys Si Qual Draw Prep'!$A$7:$P$38,16))</f>
      </c>
      <c r="D19" s="190"/>
      <c r="E19" s="209">
        <f>UPPER(IF($D19="","",VLOOKUP($D19,'Boys Si Qual Draw Prep'!$A$7:$P$38,2)))</f>
      </c>
      <c r="F19" s="209">
        <f>IF($D19="","",VLOOKUP($D19,'Boys Si Qual Draw Prep'!$A$7:$P$38,3))</f>
      </c>
      <c r="G19" s="209"/>
      <c r="H19" s="209">
        <f>IF($D19="","",VLOOKUP($D19,'Boys Si Qual Draw Prep'!$A$7:$P$38,4))</f>
      </c>
      <c r="I19" s="193"/>
      <c r="J19" s="192"/>
      <c r="K19" s="217"/>
      <c r="L19" s="192"/>
      <c r="M19" s="216"/>
      <c r="N19" s="216"/>
      <c r="O19" s="216"/>
      <c r="P19" s="197"/>
      <c r="Q19" s="198"/>
      <c r="R19" s="199"/>
    </row>
    <row r="20" spans="1:18" s="47" customFormat="1" ht="9" customHeight="1">
      <c r="A20" s="201"/>
      <c r="B20" s="202"/>
      <c r="C20" s="202"/>
      <c r="D20" s="202"/>
      <c r="E20" s="203"/>
      <c r="F20" s="203"/>
      <c r="G20" s="204"/>
      <c r="H20" s="205" t="s">
        <v>11</v>
      </c>
      <c r="I20" s="206"/>
      <c r="J20" s="207">
        <f>UPPER(IF(OR(I20="a",I20="as"),E19,IF(OR(I20="b",I20="bs"),E21,)))</f>
      </c>
      <c r="K20" s="219"/>
      <c r="L20" s="192"/>
      <c r="M20" s="216"/>
      <c r="N20" s="216"/>
      <c r="O20" s="216"/>
      <c r="P20" s="197"/>
      <c r="Q20" s="198"/>
      <c r="R20" s="199"/>
    </row>
    <row r="21" spans="1:18" s="47" customFormat="1" ht="9" customHeight="1">
      <c r="A21" s="188">
        <v>8</v>
      </c>
      <c r="B21" s="189">
        <f>IF($D21="","",VLOOKUP($D21,'Boys Si Qual Draw Prep'!$A$7:$P$38,15))</f>
      </c>
      <c r="C21" s="189">
        <f>IF($D21="","",VLOOKUP($D21,'Boys Si Qual Draw Prep'!$A$7:$P$38,16))</f>
      </c>
      <c r="D21" s="190"/>
      <c r="E21" s="191">
        <f>UPPER(IF($D21="","",VLOOKUP($D21,'Boys Si Qual Draw Prep'!$A$7:$P$38,2)))</f>
      </c>
      <c r="F21" s="191">
        <f>IF($D21="","",VLOOKUP($D21,'Boys Si Qual Draw Prep'!$A$7:$P$38,3))</f>
      </c>
      <c r="G21" s="191"/>
      <c r="H21" s="191">
        <f>IF($D21="","",VLOOKUP($D21,'Boys Si Qual Draw Prep'!$A$7:$P$38,4))</f>
      </c>
      <c r="I21" s="220"/>
      <c r="J21" s="192"/>
      <c r="K21" s="192"/>
      <c r="L21" s="192"/>
      <c r="M21" s="216"/>
      <c r="N21" s="216"/>
      <c r="O21" s="216"/>
      <c r="P21" s="197"/>
      <c r="Q21" s="198"/>
      <c r="R21" s="199"/>
    </row>
    <row r="22" spans="1:18" s="47" customFormat="1" ht="9" customHeight="1">
      <c r="A22" s="201"/>
      <c r="B22" s="202"/>
      <c r="C22" s="202"/>
      <c r="D22" s="202"/>
      <c r="E22" s="221"/>
      <c r="F22" s="221"/>
      <c r="G22" s="225"/>
      <c r="H22" s="221"/>
      <c r="I22" s="213"/>
      <c r="J22" s="192"/>
      <c r="K22" s="192"/>
      <c r="L22" s="192"/>
      <c r="M22" s="216"/>
      <c r="N22" s="216"/>
      <c r="O22" s="216"/>
      <c r="P22" s="197"/>
      <c r="Q22" s="198"/>
      <c r="R22" s="199"/>
    </row>
    <row r="23" spans="1:18" s="47" customFormat="1" ht="9" customHeight="1">
      <c r="A23" s="188">
        <v>9</v>
      </c>
      <c r="B23" s="189">
        <f>IF($D23="","",VLOOKUP($D23,'Boys Si Qual Draw Prep'!$A$7:$P$38,15))</f>
      </c>
      <c r="C23" s="189">
        <f>IF($D23="","",VLOOKUP($D23,'Boys Si Qual Draw Prep'!$A$7:$P$38,16))</f>
      </c>
      <c r="D23" s="190"/>
      <c r="E23" s="191">
        <f>UPPER(IF($D23="","",VLOOKUP($D23,'Boys Si Qual Draw Prep'!$A$7:$P$38,2)))</f>
      </c>
      <c r="F23" s="191">
        <f>IF($D23="","",VLOOKUP($D23,'Boys Si Qual Draw Prep'!$A$7:$P$38,3))</f>
      </c>
      <c r="G23" s="191"/>
      <c r="H23" s="191">
        <f>IF($D23="","",VLOOKUP($D23,'Boys Si Qual Draw Prep'!$A$7:$P$38,4))</f>
      </c>
      <c r="I23" s="193"/>
      <c r="J23" s="192"/>
      <c r="K23" s="192"/>
      <c r="L23" s="192"/>
      <c r="M23" s="216"/>
      <c r="N23" s="216"/>
      <c r="O23" s="216"/>
      <c r="P23" s="197"/>
      <c r="Q23" s="198"/>
      <c r="R23" s="199"/>
    </row>
    <row r="24" spans="1:18" s="47" customFormat="1" ht="9" customHeight="1">
      <c r="A24" s="201"/>
      <c r="B24" s="202"/>
      <c r="C24" s="202"/>
      <c r="D24" s="202"/>
      <c r="E24" s="203"/>
      <c r="F24" s="203"/>
      <c r="G24" s="204"/>
      <c r="H24" s="205" t="s">
        <v>11</v>
      </c>
      <c r="I24" s="206"/>
      <c r="J24" s="207">
        <f>UPPER(IF(OR(I24="a",I24="as"),E23,IF(OR(I24="b",I24="bs"),E25,)))</f>
      </c>
      <c r="K24" s="207"/>
      <c r="L24" s="192"/>
      <c r="M24" s="216"/>
      <c r="N24" s="216"/>
      <c r="O24" s="216"/>
      <c r="P24" s="197"/>
      <c r="Q24" s="198"/>
      <c r="R24" s="199"/>
    </row>
    <row r="25" spans="1:18" s="47" customFormat="1" ht="9" customHeight="1">
      <c r="A25" s="201">
        <v>10</v>
      </c>
      <c r="B25" s="189">
        <f>IF($D25="","",VLOOKUP($D25,'Boys Si Qual Draw Prep'!$A$7:$P$38,15))</f>
      </c>
      <c r="C25" s="189">
        <f>IF($D25="","",VLOOKUP($D25,'Boys Si Qual Draw Prep'!$A$7:$P$38,16))</f>
      </c>
      <c r="D25" s="190"/>
      <c r="E25" s="209">
        <f>UPPER(IF($D25="","",VLOOKUP($D25,'Boys Si Qual Draw Prep'!$A$7:$P$38,2)))</f>
      </c>
      <c r="F25" s="209">
        <f>IF($D25="","",VLOOKUP($D25,'Boys Si Qual Draw Prep'!$A$7:$P$38,3))</f>
      </c>
      <c r="G25" s="209"/>
      <c r="H25" s="209">
        <f>IF($D25="","",VLOOKUP($D25,'Boys Si Qual Draw Prep'!$A$7:$P$38,4))</f>
      </c>
      <c r="I25" s="210"/>
      <c r="J25" s="192"/>
      <c r="K25" s="211"/>
      <c r="L25" s="192"/>
      <c r="M25" s="216"/>
      <c r="N25" s="216"/>
      <c r="O25" s="216"/>
      <c r="P25" s="197"/>
      <c r="Q25" s="198"/>
      <c r="R25" s="199"/>
    </row>
    <row r="26" spans="1:18" s="47" customFormat="1" ht="9" customHeight="1">
      <c r="A26" s="201"/>
      <c r="B26" s="202"/>
      <c r="C26" s="202"/>
      <c r="D26" s="212"/>
      <c r="E26" s="203"/>
      <c r="F26" s="203"/>
      <c r="G26" s="204"/>
      <c r="H26" s="203"/>
      <c r="I26" s="213"/>
      <c r="J26" s="205" t="s">
        <v>11</v>
      </c>
      <c r="K26" s="214"/>
      <c r="L26" s="207">
        <f>UPPER(IF(OR(K26="a",K26="as"),J24,IF(OR(K26="b",K26="bs"),J28,)))</f>
      </c>
      <c r="M26" s="215"/>
      <c r="N26" s="216"/>
      <c r="O26" s="216"/>
      <c r="P26" s="197"/>
      <c r="Q26" s="198"/>
      <c r="R26" s="199"/>
    </row>
    <row r="27" spans="1:18" s="47" customFormat="1" ht="9" customHeight="1">
      <c r="A27" s="201">
        <v>11</v>
      </c>
      <c r="B27" s="189">
        <f>IF($D27="","",VLOOKUP($D27,'Boys Si Qual Draw Prep'!$A$7:$P$38,15))</f>
      </c>
      <c r="C27" s="189">
        <f>IF($D27="","",VLOOKUP($D27,'Boys Si Qual Draw Prep'!$A$7:$P$38,16))</f>
      </c>
      <c r="D27" s="190"/>
      <c r="E27" s="209">
        <f>UPPER(IF($D27="","",VLOOKUP($D27,'Boys Si Qual Draw Prep'!$A$7:$P$38,2)))</f>
      </c>
      <c r="F27" s="209">
        <f>IF($D27="","",VLOOKUP($D27,'Boys Si Qual Draw Prep'!$A$7:$P$38,3))</f>
      </c>
      <c r="G27" s="209"/>
      <c r="H27" s="209">
        <f>IF($D27="","",VLOOKUP($D27,'Boys Si Qual Draw Prep'!$A$7:$P$38,4))</f>
      </c>
      <c r="I27" s="193"/>
      <c r="J27" s="192"/>
      <c r="K27" s="217"/>
      <c r="L27" s="192"/>
      <c r="M27" s="218"/>
      <c r="N27" s="216"/>
      <c r="O27" s="216"/>
      <c r="P27" s="197"/>
      <c r="Q27" s="198"/>
      <c r="R27" s="199"/>
    </row>
    <row r="28" spans="1:18" s="47" customFormat="1" ht="9" customHeight="1">
      <c r="A28" s="226"/>
      <c r="B28" s="202"/>
      <c r="C28" s="202"/>
      <c r="D28" s="212"/>
      <c r="E28" s="203"/>
      <c r="F28" s="203"/>
      <c r="G28" s="204"/>
      <c r="H28" s="205" t="s">
        <v>11</v>
      </c>
      <c r="I28" s="206"/>
      <c r="J28" s="207">
        <f>UPPER(IF(OR(I28="a",I28="as"),E27,IF(OR(I28="b",I28="bs"),E29,)))</f>
      </c>
      <c r="K28" s="219"/>
      <c r="L28" s="192"/>
      <c r="M28" s="218"/>
      <c r="N28" s="216"/>
      <c r="O28" s="216"/>
      <c r="P28" s="197"/>
      <c r="Q28" s="198"/>
      <c r="R28" s="199"/>
    </row>
    <row r="29" spans="1:18" s="47" customFormat="1" ht="9" customHeight="1">
      <c r="A29" s="201">
        <v>12</v>
      </c>
      <c r="B29" s="189">
        <f>IF($D29="","",VLOOKUP($D29,'Boys Si Qual Draw Prep'!$A$7:$P$38,15))</f>
      </c>
      <c r="C29" s="189">
        <f>IF($D29="","",VLOOKUP($D29,'Boys Si Qual Draw Prep'!$A$7:$P$38,16))</f>
      </c>
      <c r="D29" s="190"/>
      <c r="E29" s="209">
        <f>UPPER(IF($D29="","",VLOOKUP($D29,'Boys Si Qual Draw Prep'!$A$7:$P$38,2)))</f>
      </c>
      <c r="F29" s="209">
        <f>IF($D29="","",VLOOKUP($D29,'Boys Si Qual Draw Prep'!$A$7:$P$38,3))</f>
      </c>
      <c r="G29" s="209"/>
      <c r="H29" s="209">
        <f>IF($D29="","",VLOOKUP($D29,'Boys Si Qual Draw Prep'!$A$7:$P$38,4))</f>
      </c>
      <c r="I29" s="220"/>
      <c r="J29" s="192"/>
      <c r="K29" s="192"/>
      <c r="L29" s="192"/>
      <c r="M29" s="218"/>
      <c r="N29" s="216"/>
      <c r="O29" s="216"/>
      <c r="P29" s="197"/>
      <c r="Q29" s="198"/>
      <c r="R29" s="199"/>
    </row>
    <row r="30" spans="1:18" s="47" customFormat="1" ht="9" customHeight="1">
      <c r="A30" s="201"/>
      <c r="B30" s="202"/>
      <c r="C30" s="202"/>
      <c r="D30" s="212"/>
      <c r="E30" s="192"/>
      <c r="F30" s="192"/>
      <c r="G30" s="61"/>
      <c r="H30" s="221"/>
      <c r="I30" s="213"/>
      <c r="J30" s="192"/>
      <c r="K30" s="192"/>
      <c r="L30" s="205" t="s">
        <v>11</v>
      </c>
      <c r="M30" s="214"/>
      <c r="N30" s="207">
        <f>UPPER(IF(OR(M30="a",M30="as"),L26,IF(OR(M30="b",M30="bs"),L34,)))</f>
      </c>
      <c r="O30" s="215"/>
      <c r="P30" s="197"/>
      <c r="Q30" s="198"/>
      <c r="R30" s="199"/>
    </row>
    <row r="31" spans="1:18" s="47" customFormat="1" ht="9" customHeight="1">
      <c r="A31" s="201">
        <v>13</v>
      </c>
      <c r="B31" s="189">
        <f>IF($D31="","",VLOOKUP($D31,'Boys Si Qual Draw Prep'!$A$7:$P$38,15))</f>
      </c>
      <c r="C31" s="189">
        <f>IF($D31="","",VLOOKUP($D31,'Boys Si Qual Draw Prep'!$A$7:$P$38,16))</f>
      </c>
      <c r="D31" s="190"/>
      <c r="E31" s="209">
        <f>UPPER(IF($D31="","",VLOOKUP($D31,'Boys Si Qual Draw Prep'!$A$7:$P$38,2)))</f>
      </c>
      <c r="F31" s="209">
        <f>IF($D31="","",VLOOKUP($D31,'Boys Si Qual Draw Prep'!$A$7:$P$38,3))</f>
      </c>
      <c r="G31" s="209"/>
      <c r="H31" s="209">
        <f>IF($D31="","",VLOOKUP($D31,'Boys Si Qual Draw Prep'!$A$7:$P$38,4))</f>
      </c>
      <c r="I31" s="222"/>
      <c r="J31" s="192"/>
      <c r="K31" s="192"/>
      <c r="L31" s="192"/>
      <c r="M31" s="218"/>
      <c r="N31" s="192"/>
      <c r="O31" s="216"/>
      <c r="P31" s="197"/>
      <c r="Q31" s="198"/>
      <c r="R31" s="199"/>
    </row>
    <row r="32" spans="1:18" s="47" customFormat="1" ht="9" customHeight="1">
      <c r="A32" s="201"/>
      <c r="B32" s="202"/>
      <c r="C32" s="202"/>
      <c r="D32" s="212"/>
      <c r="E32" s="203"/>
      <c r="F32" s="203"/>
      <c r="G32" s="204"/>
      <c r="H32" s="205" t="s">
        <v>11</v>
      </c>
      <c r="I32" s="206"/>
      <c r="J32" s="207">
        <f>UPPER(IF(OR(I32="a",I32="as"),E31,IF(OR(I32="b",I32="bs"),E33,)))</f>
      </c>
      <c r="K32" s="207"/>
      <c r="L32" s="192"/>
      <c r="M32" s="218"/>
      <c r="N32" s="216"/>
      <c r="O32" s="216"/>
      <c r="P32" s="197"/>
      <c r="Q32" s="198"/>
      <c r="R32" s="199"/>
    </row>
    <row r="33" spans="1:18" s="47" customFormat="1" ht="9" customHeight="1">
      <c r="A33" s="201">
        <v>14</v>
      </c>
      <c r="B33" s="189">
        <f>IF($D33="","",VLOOKUP($D33,'Boys Si Qual Draw Prep'!$A$7:$P$38,15))</f>
      </c>
      <c r="C33" s="189">
        <f>IF($D33="","",VLOOKUP($D33,'Boys Si Qual Draw Prep'!$A$7:$P$38,16))</f>
      </c>
      <c r="D33" s="190"/>
      <c r="E33" s="209">
        <f>UPPER(IF($D33="","",VLOOKUP($D33,'Boys Si Qual Draw Prep'!$A$7:$P$38,2)))</f>
      </c>
      <c r="F33" s="209">
        <f>IF($D33="","",VLOOKUP($D33,'Boys Si Qual Draw Prep'!$A$7:$P$38,3))</f>
      </c>
      <c r="G33" s="209"/>
      <c r="H33" s="209">
        <f>IF($D33="","",VLOOKUP($D33,'Boys Si Qual Draw Prep'!$A$7:$P$38,4))</f>
      </c>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7">
        <f>UPPER(IF(OR(K34="a",K34="as"),J32,IF(OR(K34="b",K34="bs"),J36,)))</f>
      </c>
      <c r="M34" s="224"/>
      <c r="N34" s="216"/>
      <c r="O34" s="216"/>
      <c r="P34" s="197"/>
      <c r="Q34" s="198"/>
      <c r="R34" s="199"/>
    </row>
    <row r="35" spans="1:18" s="47" customFormat="1" ht="9" customHeight="1">
      <c r="A35" s="201">
        <v>15</v>
      </c>
      <c r="B35" s="189">
        <f>IF($D35="","",VLOOKUP($D35,'Boys Si Qual Draw Prep'!$A$7:$P$38,15))</f>
      </c>
      <c r="C35" s="189">
        <f>IF($D35="","",VLOOKUP($D35,'Boys Si Qual Draw Prep'!$A$7:$P$38,16))</f>
      </c>
      <c r="D35" s="190"/>
      <c r="E35" s="209">
        <f>UPPER(IF($D35="","",VLOOKUP($D35,'Boys Si Qual Draw Prep'!$A$7:$P$38,2)))</f>
      </c>
      <c r="F35" s="209">
        <f>IF($D35="","",VLOOKUP($D35,'Boys Si Qual Draw Prep'!$A$7:$P$38,3))</f>
      </c>
      <c r="G35" s="209"/>
      <c r="H35" s="209">
        <f>IF($D35="","",VLOOKUP($D35,'Boys Si Qual Draw Prep'!$A$7:$P$38,4))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f>UPPER(IF(OR(I36="a",I36="as"),E35,IF(OR(I36="b",I36="bs"),E37,)))</f>
      </c>
      <c r="K36" s="219"/>
      <c r="L36" s="192"/>
      <c r="M36" s="216"/>
      <c r="N36" s="216"/>
      <c r="O36" s="216"/>
      <c r="P36" s="197"/>
      <c r="Q36" s="198"/>
      <c r="R36" s="199"/>
    </row>
    <row r="37" spans="1:18" s="47" customFormat="1" ht="9" customHeight="1">
      <c r="A37" s="188">
        <v>16</v>
      </c>
      <c r="B37" s="189">
        <f>IF($D37="","",VLOOKUP($D37,'Boys Si Qual Draw Prep'!$A$7:$P$38,15))</f>
      </c>
      <c r="C37" s="189">
        <f>IF($D37="","",VLOOKUP($D37,'Boys Si Qual Draw Prep'!$A$7:$P$38,16))</f>
      </c>
      <c r="D37" s="190"/>
      <c r="E37" s="191">
        <f>UPPER(IF($D37="","",VLOOKUP($D37,'Boys Si Qual Draw Prep'!$A$7:$P$38,2)))</f>
      </c>
      <c r="F37" s="191">
        <f>IF($D37="","",VLOOKUP($D37,'Boys Si Qual Draw Prep'!$A$7:$P$38,3))</f>
      </c>
      <c r="G37" s="191"/>
      <c r="H37" s="191">
        <f>IF($D37="","",VLOOKUP($D37,'Boys Si Qual Draw Prep'!$A$7:$P$38,4))</f>
      </c>
      <c r="I37" s="220"/>
      <c r="J37" s="192"/>
      <c r="K37" s="192"/>
      <c r="L37" s="192"/>
      <c r="M37" s="216"/>
      <c r="N37" s="216"/>
      <c r="O37" s="216"/>
      <c r="P37" s="197"/>
      <c r="Q37" s="198"/>
      <c r="R37" s="199"/>
    </row>
    <row r="38" spans="1:18" s="47" customFormat="1" ht="9" customHeight="1">
      <c r="A38" s="201"/>
      <c r="B38" s="202"/>
      <c r="C38" s="202"/>
      <c r="D38" s="202"/>
      <c r="E38" s="203"/>
      <c r="F38" s="203"/>
      <c r="G38" s="204"/>
      <c r="H38" s="203"/>
      <c r="I38" s="213"/>
      <c r="J38" s="192"/>
      <c r="K38" s="192"/>
      <c r="L38" s="192"/>
      <c r="M38" s="216"/>
      <c r="N38" s="216"/>
      <c r="O38" s="216"/>
      <c r="P38" s="197"/>
      <c r="Q38" s="198"/>
      <c r="R38" s="199"/>
    </row>
    <row r="39" spans="1:18" s="47" customFormat="1" ht="9" customHeight="1">
      <c r="A39" s="188">
        <v>17</v>
      </c>
      <c r="B39" s="189">
        <f>IF($D39="","",VLOOKUP($D39,'Boys Si Qual Draw Prep'!$A$7:$P$38,15))</f>
      </c>
      <c r="C39" s="189">
        <f>IF($D39="","",VLOOKUP($D39,'Boys Si Qual Draw Prep'!$A$7:$P$38,16))</f>
      </c>
      <c r="D39" s="190"/>
      <c r="E39" s="191">
        <f>UPPER(IF($D39="","",VLOOKUP($D39,'Boys Si Qual Draw Prep'!$A$7:$P$38,2)))</f>
      </c>
      <c r="F39" s="191">
        <f>IF($D39="","",VLOOKUP($D39,'Boys Si Qual Draw Prep'!$A$7:$P$38,3))</f>
      </c>
      <c r="G39" s="191"/>
      <c r="H39" s="191">
        <f>IF($D39="","",VLOOKUP($D39,'Boys Si Qual Draw Prep'!$A$7:$P$38,4))</f>
      </c>
      <c r="I39" s="193"/>
      <c r="J39" s="192"/>
      <c r="K39" s="192"/>
      <c r="L39" s="192"/>
      <c r="M39" s="216"/>
      <c r="N39" s="216"/>
      <c r="O39" s="216"/>
      <c r="P39" s="294"/>
      <c r="Q39" s="198"/>
      <c r="R39" s="199"/>
    </row>
    <row r="40" spans="1:18" s="47" customFormat="1" ht="9" customHeight="1">
      <c r="A40" s="201"/>
      <c r="B40" s="202"/>
      <c r="C40" s="202"/>
      <c r="D40" s="202"/>
      <c r="E40" s="203"/>
      <c r="F40" s="203"/>
      <c r="G40" s="204"/>
      <c r="H40" s="205" t="s">
        <v>11</v>
      </c>
      <c r="I40" s="206"/>
      <c r="J40" s="207">
        <f>UPPER(IF(OR(I40="a",I40="as"),E39,IF(OR(I40="b",I40="bs"),E41,)))</f>
      </c>
      <c r="K40" s="207"/>
      <c r="L40" s="192"/>
      <c r="M40" s="216"/>
      <c r="N40" s="216"/>
      <c r="O40" s="216"/>
      <c r="P40" s="295"/>
      <c r="Q40" s="296"/>
      <c r="R40" s="199"/>
    </row>
    <row r="41" spans="1:18" s="47" customFormat="1" ht="9" customHeight="1">
      <c r="A41" s="201">
        <v>18</v>
      </c>
      <c r="B41" s="189">
        <f>IF($D41="","",VLOOKUP($D41,'Boys Si Qual Draw Prep'!$A$7:$P$38,15))</f>
      </c>
      <c r="C41" s="189">
        <f>IF($D41="","",VLOOKUP($D41,'Boys Si Qual Draw Prep'!$A$7:$P$38,16))</f>
      </c>
      <c r="D41" s="190"/>
      <c r="E41" s="209">
        <f>UPPER(IF($D41="","",VLOOKUP($D41,'Boys Si Qual Draw Prep'!$A$7:$P$38,2)))</f>
      </c>
      <c r="F41" s="209">
        <f>IF($D41="","",VLOOKUP($D41,'Boys Si Qual Draw Prep'!$A$7:$P$38,3))</f>
      </c>
      <c r="G41" s="209"/>
      <c r="H41" s="209">
        <f>IF($D41="","",VLOOKUP($D41,'Boys Si Qual Draw Prep'!$A$7:$P$38,4))</f>
      </c>
      <c r="I41" s="210"/>
      <c r="J41" s="192"/>
      <c r="K41" s="211"/>
      <c r="L41" s="192"/>
      <c r="M41" s="216"/>
      <c r="N41" s="216"/>
      <c r="O41" s="216"/>
      <c r="P41" s="197"/>
      <c r="Q41" s="198"/>
      <c r="R41" s="199"/>
    </row>
    <row r="42" spans="1:18" s="47" customFormat="1" ht="9" customHeight="1">
      <c r="A42" s="201"/>
      <c r="B42" s="202"/>
      <c r="C42" s="202"/>
      <c r="D42" s="212"/>
      <c r="E42" s="203"/>
      <c r="F42" s="203"/>
      <c r="G42" s="204"/>
      <c r="H42" s="203"/>
      <c r="I42" s="213"/>
      <c r="J42" s="205" t="s">
        <v>11</v>
      </c>
      <c r="K42" s="214"/>
      <c r="L42" s="207">
        <f>UPPER(IF(OR(K42="a",K42="as"),J40,IF(OR(K42="b",K42="bs"),J44,)))</f>
      </c>
      <c r="M42" s="215"/>
      <c r="N42" s="216"/>
      <c r="O42" s="216"/>
      <c r="P42" s="197"/>
      <c r="Q42" s="198"/>
      <c r="R42" s="199"/>
    </row>
    <row r="43" spans="1:18" s="47" customFormat="1" ht="9" customHeight="1">
      <c r="A43" s="201">
        <v>19</v>
      </c>
      <c r="B43" s="189">
        <f>IF($D43="","",VLOOKUP($D43,'Boys Si Qual Draw Prep'!$A$7:$P$38,15))</f>
      </c>
      <c r="C43" s="189">
        <f>IF($D43="","",VLOOKUP($D43,'Boys Si Qual Draw Prep'!$A$7:$P$38,16))</f>
      </c>
      <c r="D43" s="190"/>
      <c r="E43" s="209">
        <f>UPPER(IF($D43="","",VLOOKUP($D43,'Boys Si Qual Draw Prep'!$A$7:$P$38,2)))</f>
      </c>
      <c r="F43" s="209">
        <f>IF($D43="","",VLOOKUP($D43,'Boys Si Qual Draw Prep'!$A$7:$P$38,3))</f>
      </c>
      <c r="G43" s="209"/>
      <c r="H43" s="209">
        <f>IF($D43="","",VLOOKUP($D43,'Boys Si Qual Draw Prep'!$A$7:$P$38,4))</f>
      </c>
      <c r="I43" s="193"/>
      <c r="J43" s="192"/>
      <c r="K43" s="217"/>
      <c r="L43" s="192"/>
      <c r="M43" s="218"/>
      <c r="N43" s="216"/>
      <c r="O43" s="216"/>
      <c r="P43" s="197"/>
      <c r="Q43" s="198"/>
      <c r="R43" s="199"/>
    </row>
    <row r="44" spans="1:18" s="47" customFormat="1" ht="9" customHeight="1">
      <c r="A44" s="201"/>
      <c r="B44" s="202"/>
      <c r="C44" s="202"/>
      <c r="D44" s="212"/>
      <c r="E44" s="203"/>
      <c r="F44" s="203"/>
      <c r="G44" s="204"/>
      <c r="H44" s="205" t="s">
        <v>11</v>
      </c>
      <c r="I44" s="206"/>
      <c r="J44" s="207">
        <f>UPPER(IF(OR(I44="a",I44="as"),E43,IF(OR(I44="b",I44="bs"),E45,)))</f>
      </c>
      <c r="K44" s="219"/>
      <c r="L44" s="192"/>
      <c r="M44" s="218"/>
      <c r="N44" s="216"/>
      <c r="O44" s="216"/>
      <c r="P44" s="197"/>
      <c r="Q44" s="198"/>
      <c r="R44" s="199"/>
    </row>
    <row r="45" spans="1:18" s="47" customFormat="1" ht="9" customHeight="1">
      <c r="A45" s="201">
        <v>20</v>
      </c>
      <c r="B45" s="189">
        <f>IF($D45="","",VLOOKUP($D45,'Boys Si Qual Draw Prep'!$A$7:$P$38,15))</f>
      </c>
      <c r="C45" s="189">
        <f>IF($D45="","",VLOOKUP($D45,'Boys Si Qual Draw Prep'!$A$7:$P$38,16))</f>
      </c>
      <c r="D45" s="190"/>
      <c r="E45" s="209">
        <f>UPPER(IF($D45="","",VLOOKUP($D45,'Boys Si Qual Draw Prep'!$A$7:$P$38,2)))</f>
      </c>
      <c r="F45" s="209">
        <f>IF($D45="","",VLOOKUP($D45,'Boys Si Qual Draw Prep'!$A$7:$P$38,3))</f>
      </c>
      <c r="G45" s="209"/>
      <c r="H45" s="209">
        <f>IF($D45="","",VLOOKUP($D45,'Boys Si Qual Draw Prep'!$A$7:$P$38,4))</f>
      </c>
      <c r="I45" s="220"/>
      <c r="J45" s="192"/>
      <c r="K45" s="192"/>
      <c r="L45" s="192"/>
      <c r="M45" s="218"/>
      <c r="N45" s="216"/>
      <c r="O45" s="216"/>
      <c r="P45" s="197"/>
      <c r="Q45" s="198"/>
      <c r="R45" s="199"/>
    </row>
    <row r="46" spans="1:18" s="47" customFormat="1" ht="9" customHeight="1">
      <c r="A46" s="201"/>
      <c r="B46" s="202"/>
      <c r="C46" s="202"/>
      <c r="D46" s="212"/>
      <c r="E46" s="192"/>
      <c r="F46" s="192"/>
      <c r="G46" s="61"/>
      <c r="H46" s="221"/>
      <c r="I46" s="213"/>
      <c r="J46" s="192"/>
      <c r="K46" s="192"/>
      <c r="L46" s="205" t="s">
        <v>11</v>
      </c>
      <c r="M46" s="214"/>
      <c r="N46" s="207">
        <f>UPPER(IF(OR(M46="a",M46="as"),L42,IF(OR(M46="b",M46="bs"),L50,)))</f>
      </c>
      <c r="O46" s="215"/>
      <c r="P46" s="197"/>
      <c r="Q46" s="198"/>
      <c r="R46" s="199"/>
    </row>
    <row r="47" spans="1:18" s="47" customFormat="1" ht="9" customHeight="1">
      <c r="A47" s="201">
        <v>21</v>
      </c>
      <c r="B47" s="189">
        <f>IF($D47="","",VLOOKUP($D47,'Boys Si Qual Draw Prep'!$A$7:$P$38,15))</f>
      </c>
      <c r="C47" s="189">
        <f>IF($D47="","",VLOOKUP($D47,'Boys Si Qual Draw Prep'!$A$7:$P$38,16))</f>
      </c>
      <c r="D47" s="190"/>
      <c r="E47" s="209">
        <f>UPPER(IF($D47="","",VLOOKUP($D47,'Boys Si Qual Draw Prep'!$A$7:$P$38,2)))</f>
      </c>
      <c r="F47" s="209">
        <f>IF($D47="","",VLOOKUP($D47,'Boys Si Qual Draw Prep'!$A$7:$P$38,3))</f>
      </c>
      <c r="G47" s="209"/>
      <c r="H47" s="209">
        <f>IF($D47="","",VLOOKUP($D47,'Boys Si Qual Draw Prep'!$A$7:$P$38,4))</f>
      </c>
      <c r="I47" s="222"/>
      <c r="J47" s="192"/>
      <c r="K47" s="192"/>
      <c r="L47" s="192"/>
      <c r="M47" s="218"/>
      <c r="N47" s="192"/>
      <c r="O47" s="216"/>
      <c r="P47" s="197"/>
      <c r="Q47" s="198"/>
      <c r="R47" s="199"/>
    </row>
    <row r="48" spans="1:18" s="47" customFormat="1" ht="9" customHeight="1">
      <c r="A48" s="201"/>
      <c r="B48" s="202"/>
      <c r="C48" s="202"/>
      <c r="D48" s="212"/>
      <c r="E48" s="203"/>
      <c r="F48" s="203"/>
      <c r="G48" s="204"/>
      <c r="H48" s="205" t="s">
        <v>11</v>
      </c>
      <c r="I48" s="206"/>
      <c r="J48" s="207">
        <f>UPPER(IF(OR(I48="a",I48="as"),E47,IF(OR(I48="b",I48="bs"),E49,)))</f>
      </c>
      <c r="K48" s="207"/>
      <c r="L48" s="192"/>
      <c r="M48" s="218"/>
      <c r="N48" s="216"/>
      <c r="O48" s="216"/>
      <c r="P48" s="197"/>
      <c r="Q48" s="198"/>
      <c r="R48" s="199"/>
    </row>
    <row r="49" spans="1:18" s="47" customFormat="1" ht="9" customHeight="1">
      <c r="A49" s="201">
        <v>22</v>
      </c>
      <c r="B49" s="189">
        <f>IF($D49="","",VLOOKUP($D49,'Boys Si Qual Draw Prep'!$A$7:$P$38,15))</f>
      </c>
      <c r="C49" s="189">
        <f>IF($D49="","",VLOOKUP($D49,'Boys Si Qual Draw Prep'!$A$7:$P$38,16))</f>
      </c>
      <c r="D49" s="190"/>
      <c r="E49" s="209">
        <f>UPPER(IF($D49="","",VLOOKUP($D49,'Boys Si Qual Draw Prep'!$A$7:$P$38,2)))</f>
      </c>
      <c r="F49" s="209">
        <f>IF($D49="","",VLOOKUP($D49,'Boys Si Qual Draw Prep'!$A$7:$P$38,3))</f>
      </c>
      <c r="G49" s="209"/>
      <c r="H49" s="209">
        <f>IF($D49="","",VLOOKUP($D49,'Boys Si Qual Draw Prep'!$A$7:$P$38,4))</f>
      </c>
      <c r="I49" s="210"/>
      <c r="J49" s="192"/>
      <c r="K49" s="211"/>
      <c r="L49" s="192"/>
      <c r="M49" s="218"/>
      <c r="N49" s="216"/>
      <c r="O49" s="216"/>
      <c r="P49" s="197"/>
      <c r="Q49" s="198"/>
      <c r="R49" s="199"/>
    </row>
    <row r="50" spans="1:18" s="47" customFormat="1" ht="9" customHeight="1">
      <c r="A50" s="201"/>
      <c r="B50" s="202"/>
      <c r="C50" s="202"/>
      <c r="D50" s="212"/>
      <c r="E50" s="203"/>
      <c r="F50" s="203"/>
      <c r="G50" s="204"/>
      <c r="H50" s="192"/>
      <c r="I50" s="213"/>
      <c r="J50" s="205" t="s">
        <v>11</v>
      </c>
      <c r="K50" s="214"/>
      <c r="L50" s="207">
        <f>UPPER(IF(OR(K50="a",K50="as"),J48,IF(OR(K50="b",K50="bs"),J52,)))</f>
      </c>
      <c r="M50" s="224"/>
      <c r="N50" s="216"/>
      <c r="O50" s="216"/>
      <c r="P50" s="197"/>
      <c r="Q50" s="198"/>
      <c r="R50" s="199"/>
    </row>
    <row r="51" spans="1:18" s="47" customFormat="1" ht="9" customHeight="1">
      <c r="A51" s="201">
        <v>23</v>
      </c>
      <c r="B51" s="189">
        <f>IF($D51="","",VLOOKUP($D51,'Boys Si Qual Draw Prep'!$A$7:$P$38,15))</f>
      </c>
      <c r="C51" s="189">
        <f>IF($D51="","",VLOOKUP($D51,'Boys Si Qual Draw Prep'!$A$7:$P$38,16))</f>
      </c>
      <c r="D51" s="190"/>
      <c r="E51" s="209">
        <f>UPPER(IF($D51="","",VLOOKUP($D51,'Boys Si Qual Draw Prep'!$A$7:$P$38,2)))</f>
      </c>
      <c r="F51" s="209">
        <f>IF($D51="","",VLOOKUP($D51,'Boys Si Qual Draw Prep'!$A$7:$P$38,3))</f>
      </c>
      <c r="G51" s="209"/>
      <c r="H51" s="209">
        <f>IF($D51="","",VLOOKUP($D51,'Boys Si Qual Draw Prep'!$A$7:$P$38,4))</f>
      </c>
      <c r="I51" s="193"/>
      <c r="J51" s="192"/>
      <c r="K51" s="217"/>
      <c r="L51" s="192"/>
      <c r="M51" s="216"/>
      <c r="N51" s="216"/>
      <c r="O51" s="216"/>
      <c r="P51" s="197"/>
      <c r="Q51" s="198"/>
      <c r="R51" s="199"/>
    </row>
    <row r="52" spans="1:18" s="47" customFormat="1" ht="9" customHeight="1">
      <c r="A52" s="201"/>
      <c r="B52" s="202"/>
      <c r="C52" s="202"/>
      <c r="D52" s="202"/>
      <c r="E52" s="203"/>
      <c r="F52" s="203"/>
      <c r="G52" s="204"/>
      <c r="H52" s="205" t="s">
        <v>11</v>
      </c>
      <c r="I52" s="206"/>
      <c r="J52" s="207">
        <f>UPPER(IF(OR(I52="a",I52="as"),E51,IF(OR(I52="b",I52="bs"),E53,)))</f>
      </c>
      <c r="K52" s="219"/>
      <c r="L52" s="192"/>
      <c r="M52" s="216"/>
      <c r="N52" s="216"/>
      <c r="O52" s="216"/>
      <c r="P52" s="197"/>
      <c r="Q52" s="198"/>
      <c r="R52" s="199"/>
    </row>
    <row r="53" spans="1:18" s="47" customFormat="1" ht="9" customHeight="1">
      <c r="A53" s="188">
        <v>24</v>
      </c>
      <c r="B53" s="189">
        <f>IF($D53="","",VLOOKUP($D53,'Boys Si Qual Draw Prep'!$A$7:$P$38,15))</f>
      </c>
      <c r="C53" s="189">
        <f>IF($D53="","",VLOOKUP($D53,'Boys Si Qual Draw Prep'!$A$7:$P$38,16))</f>
      </c>
      <c r="D53" s="190"/>
      <c r="E53" s="191">
        <f>UPPER(IF($D53="","",VLOOKUP($D53,'Boys Si Qual Draw Prep'!$A$7:$P$38,2)))</f>
      </c>
      <c r="F53" s="191">
        <f>IF($D53="","",VLOOKUP($D53,'Boys Si Qual Draw Prep'!$A$7:$P$38,3))</f>
      </c>
      <c r="G53" s="191"/>
      <c r="H53" s="191">
        <f>IF($D53="","",VLOOKUP($D53,'Boys Si Qual Draw Prep'!$A$7:$P$38,4))</f>
      </c>
      <c r="I53" s="220"/>
      <c r="J53" s="192"/>
      <c r="K53" s="192"/>
      <c r="L53" s="192"/>
      <c r="M53" s="216"/>
      <c r="N53" s="216"/>
      <c r="O53" s="216"/>
      <c r="P53" s="197"/>
      <c r="Q53" s="198"/>
      <c r="R53" s="199"/>
    </row>
    <row r="54" spans="1:18" s="47" customFormat="1" ht="9" customHeight="1">
      <c r="A54" s="201"/>
      <c r="B54" s="202"/>
      <c r="C54" s="202"/>
      <c r="D54" s="202"/>
      <c r="E54" s="221"/>
      <c r="F54" s="221"/>
      <c r="G54" s="225"/>
      <c r="H54" s="221"/>
      <c r="I54" s="213"/>
      <c r="J54" s="192"/>
      <c r="K54" s="192"/>
      <c r="L54" s="192"/>
      <c r="M54" s="216"/>
      <c r="N54" s="216"/>
      <c r="O54" s="216"/>
      <c r="P54" s="197"/>
      <c r="Q54" s="198"/>
      <c r="R54" s="199"/>
    </row>
    <row r="55" spans="1:18" s="47" customFormat="1" ht="9" customHeight="1">
      <c r="A55" s="188">
        <v>25</v>
      </c>
      <c r="B55" s="189">
        <f>IF($D55="","",VLOOKUP($D55,'Boys Si Qual Draw Prep'!$A$7:$P$38,15))</f>
      </c>
      <c r="C55" s="189">
        <f>IF($D55="","",VLOOKUP($D55,'Boys Si Qual Draw Prep'!$A$7:$P$38,16))</f>
      </c>
      <c r="D55" s="190"/>
      <c r="E55" s="191">
        <f>UPPER(IF($D55="","",VLOOKUP($D55,'Boys Si Qual Draw Prep'!$A$7:$P$38,2)))</f>
      </c>
      <c r="F55" s="191">
        <f>IF($D55="","",VLOOKUP($D55,'Boys Si Qual Draw Prep'!$A$7:$P$38,3))</f>
      </c>
      <c r="G55" s="191"/>
      <c r="H55" s="191">
        <f>IF($D55="","",VLOOKUP($D55,'Boys Si Qual Draw Prep'!$A$7:$P$38,4))</f>
      </c>
      <c r="I55" s="193"/>
      <c r="J55" s="192"/>
      <c r="K55" s="192"/>
      <c r="L55" s="192"/>
      <c r="M55" s="216"/>
      <c r="N55" s="216"/>
      <c r="O55" s="216"/>
      <c r="P55" s="197"/>
      <c r="Q55" s="198"/>
      <c r="R55" s="199"/>
    </row>
    <row r="56" spans="1:18" s="47" customFormat="1" ht="9" customHeight="1">
      <c r="A56" s="201"/>
      <c r="B56" s="202"/>
      <c r="C56" s="202"/>
      <c r="D56" s="202"/>
      <c r="E56" s="203"/>
      <c r="F56" s="203"/>
      <c r="G56" s="204"/>
      <c r="H56" s="205" t="s">
        <v>11</v>
      </c>
      <c r="I56" s="206"/>
      <c r="J56" s="207">
        <f>UPPER(IF(OR(I56="a",I56="as"),E55,IF(OR(I56="b",I56="bs"),E57,)))</f>
      </c>
      <c r="K56" s="207"/>
      <c r="L56" s="192"/>
      <c r="M56" s="216"/>
      <c r="N56" s="216"/>
      <c r="O56" s="216"/>
      <c r="P56" s="197"/>
      <c r="Q56" s="198"/>
      <c r="R56" s="199"/>
    </row>
    <row r="57" spans="1:18" s="47" customFormat="1" ht="9" customHeight="1">
      <c r="A57" s="201">
        <v>26</v>
      </c>
      <c r="B57" s="189">
        <f>IF($D57="","",VLOOKUP($D57,'Boys Si Qual Draw Prep'!$A$7:$P$38,15))</f>
      </c>
      <c r="C57" s="189">
        <f>IF($D57="","",VLOOKUP($D57,'Boys Si Qual Draw Prep'!$A$7:$P$38,16))</f>
      </c>
      <c r="D57" s="190"/>
      <c r="E57" s="209">
        <f>UPPER(IF($D57="","",VLOOKUP($D57,'Boys Si Qual Draw Prep'!$A$7:$P$38,2)))</f>
      </c>
      <c r="F57" s="209">
        <f>IF($D57="","",VLOOKUP($D57,'Boys Si Qual Draw Prep'!$A$7:$P$38,3))</f>
      </c>
      <c r="G57" s="209"/>
      <c r="H57" s="209">
        <f>IF($D57="","",VLOOKUP($D57,'Boys Si Qual Draw Prep'!$A$7:$P$38,4))</f>
      </c>
      <c r="I57" s="210"/>
      <c r="J57" s="192"/>
      <c r="K57" s="211"/>
      <c r="L57" s="192"/>
      <c r="M57" s="216"/>
      <c r="N57" s="216"/>
      <c r="O57" s="216"/>
      <c r="P57" s="197"/>
      <c r="Q57" s="198"/>
      <c r="R57" s="199"/>
    </row>
    <row r="58" spans="1:18" s="47" customFormat="1" ht="9" customHeight="1">
      <c r="A58" s="201"/>
      <c r="B58" s="202"/>
      <c r="C58" s="202"/>
      <c r="D58" s="212"/>
      <c r="E58" s="203"/>
      <c r="F58" s="203"/>
      <c r="G58" s="204"/>
      <c r="H58" s="203"/>
      <c r="I58" s="213"/>
      <c r="J58" s="205" t="s">
        <v>11</v>
      </c>
      <c r="K58" s="214"/>
      <c r="L58" s="207">
        <f>UPPER(IF(OR(K58="a",K58="as"),J56,IF(OR(K58="b",K58="bs"),J60,)))</f>
      </c>
      <c r="M58" s="215"/>
      <c r="N58" s="216"/>
      <c r="O58" s="216"/>
      <c r="P58" s="197"/>
      <c r="Q58" s="198"/>
      <c r="R58" s="199"/>
    </row>
    <row r="59" spans="1:18" s="47" customFormat="1" ht="9" customHeight="1">
      <c r="A59" s="201">
        <v>27</v>
      </c>
      <c r="B59" s="189">
        <f>IF($D59="","",VLOOKUP($D59,'Boys Si Qual Draw Prep'!$A$7:$P$38,15))</f>
      </c>
      <c r="C59" s="189">
        <f>IF($D59="","",VLOOKUP($D59,'Boys Si Qual Draw Prep'!$A$7:$P$38,16))</f>
      </c>
      <c r="D59" s="190"/>
      <c r="E59" s="209">
        <f>UPPER(IF($D59="","",VLOOKUP($D59,'Boys Si Qual Draw Prep'!$A$7:$P$38,2)))</f>
      </c>
      <c r="F59" s="209">
        <f>IF($D59="","",VLOOKUP($D59,'Boys Si Qual Draw Prep'!$A$7:$P$38,3))</f>
      </c>
      <c r="G59" s="209"/>
      <c r="H59" s="209">
        <f>IF($D59="","",VLOOKUP($D59,'Boys Si Qual Draw Prep'!$A$7:$P$38,4))</f>
      </c>
      <c r="I59" s="193"/>
      <c r="J59" s="192"/>
      <c r="K59" s="217"/>
      <c r="L59" s="192"/>
      <c r="M59" s="218"/>
      <c r="N59" s="216"/>
      <c r="O59" s="216"/>
      <c r="P59" s="197"/>
      <c r="Q59" s="198"/>
      <c r="R59" s="232"/>
    </row>
    <row r="60" spans="1:18" s="47" customFormat="1" ht="9" customHeight="1">
      <c r="A60" s="201"/>
      <c r="B60" s="202"/>
      <c r="C60" s="202"/>
      <c r="D60" s="212"/>
      <c r="E60" s="203"/>
      <c r="F60" s="203"/>
      <c r="G60" s="204"/>
      <c r="H60" s="205" t="s">
        <v>11</v>
      </c>
      <c r="I60" s="206"/>
      <c r="J60" s="207">
        <f>UPPER(IF(OR(I60="a",I60="as"),E59,IF(OR(I60="b",I60="bs"),E61,)))</f>
      </c>
      <c r="K60" s="219"/>
      <c r="L60" s="192"/>
      <c r="M60" s="218"/>
      <c r="N60" s="216"/>
      <c r="O60" s="216"/>
      <c r="P60" s="197"/>
      <c r="Q60" s="198"/>
      <c r="R60" s="199"/>
    </row>
    <row r="61" spans="1:18" s="47" customFormat="1" ht="9" customHeight="1">
      <c r="A61" s="201">
        <v>28</v>
      </c>
      <c r="B61" s="189">
        <f>IF($D61="","",VLOOKUP($D61,'Boys Si Qual Draw Prep'!$A$7:$P$38,15))</f>
      </c>
      <c r="C61" s="189">
        <f>IF($D61="","",VLOOKUP($D61,'Boys Si Qual Draw Prep'!$A$7:$P$38,16))</f>
      </c>
      <c r="D61" s="190"/>
      <c r="E61" s="209">
        <f>UPPER(IF($D61="","",VLOOKUP($D61,'Boys Si Qual Draw Prep'!$A$7:$P$38,2)))</f>
      </c>
      <c r="F61" s="209">
        <f>IF($D61="","",VLOOKUP($D61,'Boys Si Qual Draw Prep'!$A$7:$P$38,3))</f>
      </c>
      <c r="G61" s="209"/>
      <c r="H61" s="209">
        <f>IF($D61="","",VLOOKUP($D61,'Boys Si Qual Draw Prep'!$A$7:$P$38,4))</f>
      </c>
      <c r="I61" s="220"/>
      <c r="J61" s="192"/>
      <c r="K61" s="192"/>
      <c r="L61" s="192"/>
      <c r="M61" s="218"/>
      <c r="N61" s="216"/>
      <c r="O61" s="216"/>
      <c r="P61" s="197"/>
      <c r="Q61" s="198"/>
      <c r="R61" s="199"/>
    </row>
    <row r="62" spans="1:18" s="47" customFormat="1" ht="9" customHeight="1">
      <c r="A62" s="201"/>
      <c r="B62" s="202"/>
      <c r="C62" s="202"/>
      <c r="D62" s="212"/>
      <c r="E62" s="192"/>
      <c r="F62" s="192"/>
      <c r="G62" s="61"/>
      <c r="H62" s="221"/>
      <c r="I62" s="213"/>
      <c r="J62" s="192"/>
      <c r="K62" s="192"/>
      <c r="L62" s="205" t="s">
        <v>11</v>
      </c>
      <c r="M62" s="214"/>
      <c r="N62" s="207">
        <f>UPPER(IF(OR(M62="a",M62="as"),L58,IF(OR(M62="b",M62="bs"),L66,)))</f>
      </c>
      <c r="O62" s="215"/>
      <c r="P62" s="197"/>
      <c r="Q62" s="198"/>
      <c r="R62" s="199"/>
    </row>
    <row r="63" spans="1:18" s="47" customFormat="1" ht="9" customHeight="1">
      <c r="A63" s="201">
        <v>29</v>
      </c>
      <c r="B63" s="189">
        <f>IF($D63="","",VLOOKUP($D63,'Boys Si Qual Draw Prep'!$A$7:$P$38,15))</f>
      </c>
      <c r="C63" s="189">
        <f>IF($D63="","",VLOOKUP($D63,'Boys Si Qual Draw Prep'!$A$7:$P$38,16))</f>
      </c>
      <c r="D63" s="190"/>
      <c r="E63" s="209">
        <f>UPPER(IF($D63="","",VLOOKUP($D63,'Boys Si Qual Draw Prep'!$A$7:$P$38,2)))</f>
      </c>
      <c r="F63" s="209">
        <f>IF($D63="","",VLOOKUP($D63,'Boys Si Qual Draw Prep'!$A$7:$P$38,3))</f>
      </c>
      <c r="G63" s="209"/>
      <c r="H63" s="209">
        <f>IF($D63="","",VLOOKUP($D63,'Boys Si Qual Draw Prep'!$A$7:$P$38,4))</f>
      </c>
      <c r="I63" s="222"/>
      <c r="J63" s="192"/>
      <c r="K63" s="192"/>
      <c r="L63" s="192"/>
      <c r="M63" s="218"/>
      <c r="N63" s="192"/>
      <c r="O63" s="216"/>
      <c r="P63" s="197"/>
      <c r="Q63" s="198"/>
      <c r="R63" s="199"/>
    </row>
    <row r="64" spans="1:18" s="47" customFormat="1" ht="9" customHeight="1">
      <c r="A64" s="201"/>
      <c r="B64" s="202"/>
      <c r="C64" s="202"/>
      <c r="D64" s="212"/>
      <c r="E64" s="203"/>
      <c r="F64" s="203"/>
      <c r="G64" s="204"/>
      <c r="H64" s="205" t="s">
        <v>11</v>
      </c>
      <c r="I64" s="206"/>
      <c r="J64" s="207">
        <f>UPPER(IF(OR(I64="a",I64="as"),E63,IF(OR(I64="b",I64="bs"),E65,)))</f>
      </c>
      <c r="K64" s="207"/>
      <c r="L64" s="192"/>
      <c r="M64" s="218"/>
      <c r="N64" s="216"/>
      <c r="O64" s="216"/>
      <c r="P64" s="197"/>
      <c r="Q64" s="198"/>
      <c r="R64" s="199"/>
    </row>
    <row r="65" spans="1:18" s="47" customFormat="1" ht="9" customHeight="1">
      <c r="A65" s="201">
        <v>30</v>
      </c>
      <c r="B65" s="189">
        <f>IF($D65="","",VLOOKUP($D65,'Boys Si Qual Draw Prep'!$A$7:$P$38,15))</f>
      </c>
      <c r="C65" s="189">
        <f>IF($D65="","",VLOOKUP($D65,'Boys Si Qual Draw Prep'!$A$7:$P$38,16))</f>
      </c>
      <c r="D65" s="190"/>
      <c r="E65" s="209">
        <f>UPPER(IF($D65="","",VLOOKUP($D65,'Boys Si Qual Draw Prep'!$A$7:$P$38,2)))</f>
      </c>
      <c r="F65" s="209">
        <f>IF($D65="","",VLOOKUP($D65,'Boys Si Qual Draw Prep'!$A$7:$P$38,3))</f>
      </c>
      <c r="G65" s="209"/>
      <c r="H65" s="209">
        <f>IF($D65="","",VLOOKUP($D65,'Boys Si Qual Draw Prep'!$A$7:$P$38,4))</f>
      </c>
      <c r="I65" s="210"/>
      <c r="J65" s="192"/>
      <c r="K65" s="211"/>
      <c r="L65" s="192"/>
      <c r="M65" s="218"/>
      <c r="N65" s="216"/>
      <c r="O65" s="216"/>
      <c r="P65" s="197"/>
      <c r="Q65" s="198"/>
      <c r="R65" s="199"/>
    </row>
    <row r="66" spans="1:18" s="47" customFormat="1" ht="9" customHeight="1">
      <c r="A66" s="201"/>
      <c r="B66" s="202"/>
      <c r="C66" s="202"/>
      <c r="D66" s="212"/>
      <c r="E66" s="203"/>
      <c r="F66" s="203"/>
      <c r="G66" s="204"/>
      <c r="H66" s="192"/>
      <c r="I66" s="213"/>
      <c r="J66" s="205" t="s">
        <v>11</v>
      </c>
      <c r="K66" s="214"/>
      <c r="L66" s="207">
        <f>UPPER(IF(OR(K66="a",K66="as"),J64,IF(OR(K66="b",K66="bs"),J68,)))</f>
      </c>
      <c r="M66" s="224"/>
      <c r="N66" s="216"/>
      <c r="O66" s="216"/>
      <c r="P66" s="197"/>
      <c r="Q66" s="198"/>
      <c r="R66" s="199"/>
    </row>
    <row r="67" spans="1:18" s="47" customFormat="1" ht="9" customHeight="1">
      <c r="A67" s="201">
        <v>31</v>
      </c>
      <c r="B67" s="189">
        <f>IF($D67="","",VLOOKUP($D67,'Boys Si Qual Draw Prep'!$A$7:$P$38,15))</f>
      </c>
      <c r="C67" s="189">
        <f>IF($D67="","",VLOOKUP($D67,'Boys Si Qual Draw Prep'!$A$7:$P$38,16))</f>
      </c>
      <c r="D67" s="190"/>
      <c r="E67" s="209">
        <f>UPPER(IF($D67="","",VLOOKUP($D67,'Boys Si Qual Draw Prep'!$A$7:$P$38,2)))</f>
      </c>
      <c r="F67" s="209">
        <f>IF($D67="","",VLOOKUP($D67,'Boys Si Qual Draw Prep'!$A$7:$P$38,3))</f>
      </c>
      <c r="G67" s="209"/>
      <c r="H67" s="209">
        <f>IF($D67="","",VLOOKUP($D67,'Boys Si Qual Draw Prep'!$A$7:$P$38,4))</f>
      </c>
      <c r="I67" s="193"/>
      <c r="J67" s="192"/>
      <c r="K67" s="217"/>
      <c r="L67" s="192"/>
      <c r="M67" s="216"/>
      <c r="N67" s="216"/>
      <c r="O67" s="216"/>
      <c r="P67" s="197"/>
      <c r="Q67" s="198"/>
      <c r="R67" s="199"/>
    </row>
    <row r="68" spans="1:18" s="47" customFormat="1" ht="9" customHeight="1">
      <c r="A68" s="201"/>
      <c r="B68" s="202"/>
      <c r="C68" s="202"/>
      <c r="D68" s="202"/>
      <c r="E68" s="203"/>
      <c r="F68" s="203"/>
      <c r="G68" s="204"/>
      <c r="H68" s="205" t="s">
        <v>11</v>
      </c>
      <c r="I68" s="206"/>
      <c r="J68" s="207">
        <f>UPPER(IF(OR(I68="a",I68="as"),E67,IF(OR(I68="b",I68="bs"),E69,)))</f>
      </c>
      <c r="K68" s="219"/>
      <c r="L68" s="192"/>
      <c r="M68" s="216"/>
      <c r="N68" s="216"/>
      <c r="O68" s="216"/>
      <c r="P68" s="197"/>
      <c r="Q68" s="198"/>
      <c r="R68" s="199"/>
    </row>
    <row r="69" spans="1:18" s="47" customFormat="1" ht="9" customHeight="1">
      <c r="A69" s="188">
        <v>32</v>
      </c>
      <c r="B69" s="189">
        <f>IF($D69="","",VLOOKUP($D69,'Boys Si Qual Draw Prep'!$A$7:$P$38,15))</f>
      </c>
      <c r="C69" s="189">
        <f>IF($D69="","",VLOOKUP($D69,'Boys Si Qual Draw Prep'!$A$7:$P$38,16))</f>
      </c>
      <c r="D69" s="190"/>
      <c r="E69" s="191">
        <f>UPPER(IF($D69="","",VLOOKUP($D69,'Boys Si Qual Draw Prep'!$A$7:$P$38,2)))</f>
      </c>
      <c r="F69" s="191">
        <f>IF($D69="","",VLOOKUP($D69,'Boys Si Qual Draw Prep'!$A$7:$P$38,3))</f>
      </c>
      <c r="G69" s="191"/>
      <c r="H69" s="191">
        <f>IF($D69="","",VLOOKUP($D69,'Boys Si Qual Draw Prep'!$A$7:$P$38,4))</f>
      </c>
      <c r="I69" s="220"/>
      <c r="J69" s="192"/>
      <c r="K69" s="192"/>
      <c r="L69" s="192"/>
      <c r="M69" s="192"/>
      <c r="N69" s="195"/>
      <c r="O69" s="196"/>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426" t="s">
        <v>161</v>
      </c>
      <c r="B71" s="427"/>
      <c r="C71" s="428"/>
      <c r="D71" s="429" t="s">
        <v>42</v>
      </c>
      <c r="E71" s="424" t="s">
        <v>164</v>
      </c>
      <c r="F71" s="242"/>
      <c r="G71" s="244"/>
      <c r="H71" s="245"/>
      <c r="I71" s="242" t="s">
        <v>42</v>
      </c>
      <c r="J71" s="243" t="s">
        <v>43</v>
      </c>
      <c r="K71" s="246"/>
      <c r="L71" s="424" t="s">
        <v>165</v>
      </c>
      <c r="M71" s="250"/>
      <c r="N71" s="425" t="s">
        <v>166</v>
      </c>
      <c r="O71" s="248"/>
      <c r="P71" s="249"/>
      <c r="Q71" s="250"/>
    </row>
    <row r="72" spans="1:17" s="19" customFormat="1" ht="9" customHeight="1">
      <c r="A72" s="252" t="s">
        <v>162</v>
      </c>
      <c r="B72" s="251"/>
      <c r="C72" s="253"/>
      <c r="D72" s="254">
        <v>1</v>
      </c>
      <c r="E72" s="70">
        <f>IF(D72&gt;$Q$79,,UPPER(VLOOKUP(D72,'Boys Si Qual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IF(D73&gt;$Q$79,,UPPER(VLOOKUP(D73,'Boys Si Qual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IF(D74&gt;$Q$79,,UPPER(VLOOKUP(D74,'Boys Si Qual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IF(D75&gt;$Q$79,,UPPER(VLOOKUP(D75,'Boys Si Qual Draw Prep'!$A$7:$R$134,2)))</f>
        <v>0</v>
      </c>
      <c r="F75" s="255"/>
      <c r="G75" s="70"/>
      <c r="H75" s="69"/>
      <c r="I75" s="256" t="s">
        <v>47</v>
      </c>
      <c r="J75" s="251"/>
      <c r="K75" s="257"/>
      <c r="L75" s="251"/>
      <c r="M75" s="258"/>
      <c r="N75" s="251"/>
      <c r="O75" s="257"/>
      <c r="P75" s="251"/>
      <c r="Q75" s="258"/>
    </row>
    <row r="76" spans="1:17" s="19" customFormat="1" ht="9" customHeight="1">
      <c r="A76" s="252" t="s">
        <v>162</v>
      </c>
      <c r="B76" s="271"/>
      <c r="C76" s="272"/>
      <c r="D76" s="254">
        <v>5</v>
      </c>
      <c r="E76" s="70">
        <f>IF(D76&gt;$Q$79,,UPPER(VLOOKUP(D76,'Boys Si Qual Draw Prep'!$A$7:$R$134,2)))</f>
        <v>0</v>
      </c>
      <c r="F76" s="255"/>
      <c r="G76" s="70"/>
      <c r="H76" s="69"/>
      <c r="I76" s="256" t="s">
        <v>48</v>
      </c>
      <c r="J76" s="251"/>
      <c r="K76" s="257"/>
      <c r="L76" s="251"/>
      <c r="M76" s="258"/>
      <c r="N76" s="264"/>
      <c r="O76" s="263"/>
      <c r="P76" s="264"/>
      <c r="Q76" s="265"/>
    </row>
    <row r="77" spans="1:17" s="19" customFormat="1" ht="9" customHeight="1">
      <c r="A77" s="252" t="s">
        <v>162</v>
      </c>
      <c r="B77" s="251"/>
      <c r="C77" s="253"/>
      <c r="D77" s="254">
        <v>6</v>
      </c>
      <c r="E77" s="70">
        <f>IF(D77&gt;$Q$79,,UPPER(VLOOKUP(D77,'Boys Si Qual Draw Prep'!$A$7:$R$134,2)))</f>
        <v>0</v>
      </c>
      <c r="F77" s="255"/>
      <c r="G77" s="70"/>
      <c r="H77" s="69"/>
      <c r="I77" s="256" t="s">
        <v>49</v>
      </c>
      <c r="J77" s="251"/>
      <c r="K77" s="257"/>
      <c r="L77" s="251"/>
      <c r="M77" s="258"/>
      <c r="N77" s="423" t="s">
        <v>171</v>
      </c>
      <c r="O77" s="260"/>
      <c r="P77" s="260"/>
      <c r="Q77" s="261"/>
    </row>
    <row r="78" spans="1:17" s="19" customFormat="1" ht="9" customHeight="1">
      <c r="A78" s="252" t="s">
        <v>50</v>
      </c>
      <c r="B78" s="251"/>
      <c r="C78" s="273"/>
      <c r="D78" s="254">
        <v>7</v>
      </c>
      <c r="E78" s="70">
        <f>IF(D78&gt;$Q$79,,UPPER(VLOOKUP(D78,'Boys Si Qual Draw Prep'!$A$7:$R$134,2)))</f>
        <v>0</v>
      </c>
      <c r="F78" s="255"/>
      <c r="G78" s="70"/>
      <c r="H78" s="69"/>
      <c r="I78" s="256" t="s">
        <v>51</v>
      </c>
      <c r="J78" s="251"/>
      <c r="K78" s="257"/>
      <c r="L78" s="251"/>
      <c r="M78" s="258"/>
      <c r="N78" s="251"/>
      <c r="O78" s="257"/>
      <c r="P78" s="251"/>
      <c r="Q78" s="258"/>
    </row>
    <row r="79" spans="1:17" s="19" customFormat="1" ht="9" customHeight="1">
      <c r="A79" s="266" t="s">
        <v>52</v>
      </c>
      <c r="B79" s="264"/>
      <c r="C79" s="274"/>
      <c r="D79" s="275">
        <v>8</v>
      </c>
      <c r="E79" s="276">
        <f>IF(D79&gt;$Q$79,,UPPER(VLOOKUP(D79,'Boys Si Qual Draw Prep'!$A$7:$R$134,2)))</f>
        <v>0</v>
      </c>
      <c r="F79" s="277"/>
      <c r="G79" s="276"/>
      <c r="H79" s="278"/>
      <c r="I79" s="279" t="s">
        <v>53</v>
      </c>
      <c r="J79" s="264"/>
      <c r="K79" s="263"/>
      <c r="L79" s="264"/>
      <c r="M79" s="265"/>
      <c r="N79" s="264" t="str">
        <f>Q4</f>
        <v>ΧΡΗΣΤΟΣ ΜΟΥΡΤΖΙΟΣ</v>
      </c>
      <c r="O79" s="263"/>
      <c r="P79" s="264"/>
      <c r="Q79" s="280">
        <f>MIN(8,'Boys Si Qual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5" stopIfTrue="1">
      <formula>AND($D7&lt;9,$C7&gt;0)</formula>
    </cfRule>
  </conditionalFormatting>
  <conditionalFormatting sqref="H8 H40 H16 L14 H20 L30 H24 H48 L46 H52 H32 H44 H36 H12 L62 H28 J18 J26 J34 J42 J50 J58 J66 J10 H56 H64 H68 H60">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L10 L18 L26 L34 L42 L50 L58 L66 N14 N30 N46 N62 J8 J12 J16 J20 J24 J28 J32 J36 J40 J44 J48 J52 J56 J60 J64 J68">
    <cfRule type="expression" priority="5" dxfId="15" stopIfTrue="1">
      <formula>I8="as"</formula>
    </cfRule>
    <cfRule type="expression" priority="6" dxfId="15" stopIfTrue="1">
      <formula>I8="bs"</formula>
    </cfRule>
  </conditionalFormatting>
  <conditionalFormatting sqref="B7 B9 B11 B13 B15 B17 B19 B21 B23 B25 B27 B29 B31 B33 B35 B37 B39 B41 B43 B45 B47 B49 B51 B53 B55 B57 B59 B61 B63 B65 B67 B69">
    <cfRule type="cellIs" priority="7" dxfId="18" operator="equal" stopIfTrue="1">
      <formula>"QA"</formula>
    </cfRule>
    <cfRule type="cellIs" priority="8" dxfId="18" operator="equal" stopIfTrue="1">
      <formula>"DA"</formula>
    </cfRule>
  </conditionalFormatting>
  <conditionalFormatting sqref="I8 I12 I16 I20 I24 I28 I32 I36 I40 I44 I48 I52 I56 I60 I64 I68 K66 K58 K50 K42 K34 K26 K18 K10 M14 M30 M46 M62 Q79">
    <cfRule type="expression" priority="9" dxfId="17" stopIfTrue="1">
      <formula>$N$1="CU"</formula>
    </cfRule>
  </conditionalFormatting>
  <conditionalFormatting sqref="D7 D9 D11 D13 D15 D17 D19 D21 D23 D25 D27 D29 D31 D33 D35 D37 D39 D41 D43 D45 D47 D49 D51 D53 D55 D57 D59 D61 D63 D65 D67 D69">
    <cfRule type="expression" priority="10" dxfId="1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legacyDrawing r:id="rId2"/>
</worksheet>
</file>

<file path=xl/worksheets/sheet15.xml><?xml version="1.0" encoding="utf-8"?>
<worksheet xmlns="http://schemas.openxmlformats.org/spreadsheetml/2006/main" xmlns:r="http://schemas.openxmlformats.org/officeDocument/2006/relationships">
  <sheetPr codeName="Sheet21"/>
  <dimension ref="A1:R207"/>
  <sheetViews>
    <sheetView showGridLines="0" showZeros="0" zoomScale="86" zoomScaleNormal="86" zoomScalePageLayoutView="0" workbookViewId="0" topLeftCell="A1">
      <pane ySplit="7" topLeftCell="BM8" activePane="bottomLeft" state="frozen"/>
      <selection pane="topLeft" activeCell="A4" sqref="A4:C4"/>
      <selection pane="bottomLeft" activeCell="C5" sqref="C5:G5"/>
    </sheetView>
  </sheetViews>
  <sheetFormatPr defaultColWidth="9.140625" defaultRowHeight="12.75"/>
  <cols>
    <col min="1" max="1" width="4.00390625" style="0" customWidth="1"/>
    <col min="2" max="2" width="19.8515625" style="0" customWidth="1"/>
    <col min="3" max="3" width="18.00390625" style="0" customWidth="1"/>
    <col min="4" max="4" width="6.28125" style="56" customWidth="1"/>
    <col min="5" max="5" width="10.57421875" style="83" customWidth="1"/>
    <col min="6" max="6" width="21.57421875" style="0" customWidth="1"/>
    <col min="7" max="7" width="16.28125" style="0" customWidth="1"/>
    <col min="8" max="11" width="5.8515625" style="56" customWidth="1"/>
    <col min="12" max="12" width="6.00390625" style="56" hidden="1" customWidth="1"/>
    <col min="13" max="13" width="5.28125" style="56" hidden="1" customWidth="1"/>
    <col min="14" max="14" width="2.28125" style="98" hidden="1" customWidth="1"/>
    <col min="15" max="15" width="5.421875" style="56" hidden="1" customWidth="1"/>
    <col min="16" max="18" width="5.8515625" style="56" customWidth="1"/>
  </cols>
  <sheetData>
    <row r="1" spans="1:18" ht="26.25">
      <c r="A1" s="71" t="str">
        <f>'Week SetUp'!$A$6</f>
        <v>1o ΕΝΩΣΙΑΚΟ ΞΑΝΘΗΣ</v>
      </c>
      <c r="B1" s="72"/>
      <c r="C1" s="72"/>
      <c r="D1" s="99"/>
      <c r="E1" s="99"/>
      <c r="F1" s="73" t="s">
        <v>70</v>
      </c>
      <c r="G1" s="73"/>
      <c r="H1" s="76"/>
      <c r="I1" s="74"/>
      <c r="J1" s="74"/>
      <c r="K1" s="74"/>
      <c r="L1" s="74"/>
      <c r="M1" s="74"/>
      <c r="N1" s="100"/>
      <c r="O1" s="74"/>
      <c r="P1" s="74"/>
      <c r="Q1" s="74"/>
      <c r="R1" s="101"/>
    </row>
    <row r="2" spans="1:18" ht="13.5" thickBot="1">
      <c r="A2" s="75" t="str">
        <f>'Week SetUp'!$A$8</f>
        <v>ITF Junior Circuit</v>
      </c>
      <c r="B2" s="75"/>
      <c r="C2" s="64"/>
      <c r="D2" s="85"/>
      <c r="E2" s="85"/>
      <c r="F2" s="102"/>
      <c r="G2" s="102"/>
      <c r="H2" s="85"/>
      <c r="I2" s="85"/>
      <c r="J2" s="85"/>
      <c r="K2" s="85"/>
      <c r="L2" s="73"/>
      <c r="M2" s="73"/>
      <c r="N2" s="103"/>
      <c r="O2" s="73"/>
      <c r="P2" s="104"/>
      <c r="Q2" s="62"/>
      <c r="R2" s="104"/>
    </row>
    <row r="3" spans="1:18" s="2" customFormat="1" ht="12.75">
      <c r="A3" s="59" t="s">
        <v>144</v>
      </c>
      <c r="B3" s="59"/>
      <c r="C3" s="57" t="s">
        <v>145</v>
      </c>
      <c r="D3" s="59" t="s">
        <v>146</v>
      </c>
      <c r="E3" s="150"/>
      <c r="F3" s="150"/>
      <c r="G3" s="150"/>
      <c r="H3" s="57"/>
      <c r="I3" s="113"/>
      <c r="J3" s="60" t="s">
        <v>147</v>
      </c>
      <c r="K3" s="105" t="s">
        <v>17</v>
      </c>
      <c r="L3" s="106"/>
      <c r="M3" s="106"/>
      <c r="N3" s="106"/>
      <c r="O3" s="106"/>
      <c r="P3" s="106"/>
      <c r="Q3" s="106"/>
      <c r="R3" s="107"/>
    </row>
    <row r="4" spans="1:18" s="2" customFormat="1" ht="13.5" thickBot="1">
      <c r="A4" s="443" t="str">
        <f>'Week SetUp'!$A$10</f>
        <v>20-21 ΦΕΒΡΟΥΑΡΙΟΥ 2010</v>
      </c>
      <c r="B4" s="443"/>
      <c r="C4" s="78" t="str">
        <f>'Week SetUp'!$C$10</f>
        <v>Ο.Α.ΞΑΝΘΗΣ</v>
      </c>
      <c r="D4" s="79"/>
      <c r="E4" s="79"/>
      <c r="F4" s="78" t="str">
        <f>'Week SetUp'!$D$10</f>
        <v>ΞΑΝΘΗ</v>
      </c>
      <c r="G4" s="108">
        <f>'Week SetUp'!$A$12</f>
        <v>0</v>
      </c>
      <c r="H4" s="79"/>
      <c r="I4" s="154"/>
      <c r="J4" s="68" t="str">
        <f>'Week SetUp'!$E$10</f>
        <v>ΧΡΗΣΤΟΣ ΜΟΥΡΤΖΙΟΣ</v>
      </c>
      <c r="K4" s="290"/>
      <c r="L4" s="110"/>
      <c r="M4" s="110"/>
      <c r="N4" s="110"/>
      <c r="O4" s="80"/>
      <c r="P4" s="80"/>
      <c r="Q4" s="80"/>
      <c r="R4" s="111"/>
    </row>
    <row r="5" spans="1:18" s="2" customFormat="1" ht="12.75">
      <c r="A5" s="112"/>
      <c r="B5" s="59"/>
      <c r="C5" s="57" t="s">
        <v>152</v>
      </c>
      <c r="D5" s="57" t="s">
        <v>144</v>
      </c>
      <c r="E5" s="57"/>
      <c r="F5" s="59" t="s">
        <v>153</v>
      </c>
      <c r="G5" s="57"/>
      <c r="H5" s="57"/>
      <c r="I5" s="86"/>
      <c r="J5" s="86"/>
      <c r="K5" s="291"/>
      <c r="L5" s="115"/>
      <c r="M5" s="115"/>
      <c r="N5" s="117"/>
      <c r="O5" s="116"/>
      <c r="P5" s="116"/>
      <c r="Q5" s="116"/>
      <c r="R5" s="118"/>
    </row>
    <row r="6" spans="1:18" s="119" customFormat="1" ht="16.5" thickBot="1">
      <c r="A6" s="120" t="s">
        <v>18</v>
      </c>
      <c r="B6" s="121"/>
      <c r="C6" s="122"/>
      <c r="D6" s="123"/>
      <c r="E6" s="123"/>
      <c r="F6" s="122"/>
      <c r="G6" s="122"/>
      <c r="H6" s="124"/>
      <c r="I6" s="124"/>
      <c r="J6" s="124"/>
      <c r="K6" s="125"/>
      <c r="L6" s="124"/>
      <c r="M6" s="124"/>
      <c r="N6" s="126"/>
      <c r="O6" s="124"/>
      <c r="P6" s="124"/>
      <c r="Q6" s="124"/>
      <c r="R6" s="127"/>
    </row>
    <row r="7" spans="1:18" ht="30.75" customHeight="1" thickBot="1">
      <c r="A7" s="128" t="s">
        <v>15</v>
      </c>
      <c r="B7" s="89" t="s">
        <v>150</v>
      </c>
      <c r="C7" s="89" t="s">
        <v>151</v>
      </c>
      <c r="D7" s="89" t="s">
        <v>145</v>
      </c>
      <c r="E7" s="393" t="s">
        <v>144</v>
      </c>
      <c r="F7" s="129" t="s">
        <v>19</v>
      </c>
      <c r="G7" s="130" t="s">
        <v>20</v>
      </c>
      <c r="H7" s="131" t="s">
        <v>71</v>
      </c>
      <c r="I7" s="131" t="s">
        <v>22</v>
      </c>
      <c r="J7" s="131" t="s">
        <v>23</v>
      </c>
      <c r="K7" s="292" t="s">
        <v>13</v>
      </c>
      <c r="L7" s="132"/>
      <c r="M7" s="133"/>
      <c r="N7" s="134"/>
      <c r="O7" s="133"/>
      <c r="P7" s="129" t="s">
        <v>24</v>
      </c>
      <c r="Q7" s="135" t="s">
        <v>25</v>
      </c>
      <c r="R7" s="130" t="s">
        <v>26</v>
      </c>
    </row>
    <row r="8" spans="1:18" s="12" customFormat="1" ht="18.75" customHeight="1">
      <c r="A8" s="136">
        <v>1</v>
      </c>
      <c r="B8" s="94"/>
      <c r="C8" s="94"/>
      <c r="D8" s="95"/>
      <c r="E8" s="137"/>
      <c r="F8" s="95"/>
      <c r="G8" s="138"/>
      <c r="H8" s="95"/>
      <c r="I8" s="95"/>
      <c r="J8" s="95"/>
      <c r="K8" s="96"/>
      <c r="L8" s="139"/>
      <c r="M8" s="95"/>
      <c r="N8" s="139"/>
      <c r="O8" s="95"/>
      <c r="P8" s="95"/>
      <c r="Q8" s="96"/>
      <c r="R8" s="96"/>
    </row>
    <row r="9" spans="1:18" s="12" customFormat="1" ht="18.75" customHeight="1">
      <c r="A9" s="136">
        <v>2</v>
      </c>
      <c r="B9" s="94"/>
      <c r="C9" s="94"/>
      <c r="D9" s="95"/>
      <c r="E9" s="137"/>
      <c r="F9" s="95"/>
      <c r="G9" s="138"/>
      <c r="H9" s="95"/>
      <c r="I9" s="95"/>
      <c r="J9" s="95"/>
      <c r="K9" s="96"/>
      <c r="L9" s="139"/>
      <c r="M9" s="95"/>
      <c r="N9" s="139"/>
      <c r="O9" s="95"/>
      <c r="P9" s="95"/>
      <c r="Q9" s="96"/>
      <c r="R9" s="96"/>
    </row>
    <row r="10" spans="1:18" s="12" customFormat="1" ht="18.75" customHeight="1">
      <c r="A10" s="136">
        <v>3</v>
      </c>
      <c r="B10" s="94"/>
      <c r="C10" s="94"/>
      <c r="D10" s="95"/>
      <c r="E10" s="137"/>
      <c r="F10" s="95"/>
      <c r="G10" s="138"/>
      <c r="H10" s="95"/>
      <c r="I10" s="95"/>
      <c r="J10" s="95"/>
      <c r="K10" s="96"/>
      <c r="L10" s="139"/>
      <c r="M10" s="95"/>
      <c r="N10" s="139"/>
      <c r="O10" s="95"/>
      <c r="P10" s="95"/>
      <c r="Q10" s="96"/>
      <c r="R10" s="96"/>
    </row>
    <row r="11" spans="1:18" s="12" customFormat="1" ht="18.75" customHeight="1">
      <c r="A11" s="136">
        <v>4</v>
      </c>
      <c r="B11" s="94"/>
      <c r="C11" s="94"/>
      <c r="D11" s="95"/>
      <c r="E11" s="137"/>
      <c r="F11" s="95"/>
      <c r="G11" s="138"/>
      <c r="H11" s="95"/>
      <c r="I11" s="95"/>
      <c r="J11" s="95"/>
      <c r="K11" s="96"/>
      <c r="L11" s="139"/>
      <c r="M11" s="95"/>
      <c r="N11" s="139"/>
      <c r="O11" s="95"/>
      <c r="P11" s="95"/>
      <c r="Q11" s="96"/>
      <c r="R11" s="96"/>
    </row>
    <row r="12" spans="1:18" s="12" customFormat="1" ht="18.75" customHeight="1">
      <c r="A12" s="136">
        <v>5</v>
      </c>
      <c r="B12" s="94"/>
      <c r="C12" s="94"/>
      <c r="D12" s="95"/>
      <c r="E12" s="137"/>
      <c r="F12" s="95"/>
      <c r="G12" s="138"/>
      <c r="H12" s="95"/>
      <c r="I12" s="95"/>
      <c r="J12" s="95"/>
      <c r="K12" s="96"/>
      <c r="L12" s="139"/>
      <c r="M12" s="95"/>
      <c r="N12" s="139"/>
      <c r="O12" s="95"/>
      <c r="P12" s="95"/>
      <c r="Q12" s="96"/>
      <c r="R12" s="96"/>
    </row>
    <row r="13" spans="1:18" s="12" customFormat="1" ht="18.75" customHeight="1">
      <c r="A13" s="136">
        <v>6</v>
      </c>
      <c r="B13" s="94"/>
      <c r="C13" s="94"/>
      <c r="D13" s="95"/>
      <c r="E13" s="137"/>
      <c r="F13" s="95"/>
      <c r="G13" s="138"/>
      <c r="H13" s="95"/>
      <c r="I13" s="95"/>
      <c r="J13" s="95"/>
      <c r="K13" s="96"/>
      <c r="L13" s="139"/>
      <c r="M13" s="95"/>
      <c r="N13" s="139"/>
      <c r="O13" s="95"/>
      <c r="P13" s="95"/>
      <c r="Q13" s="96"/>
      <c r="R13" s="96"/>
    </row>
    <row r="14" spans="1:18" s="12" customFormat="1" ht="18.75" customHeight="1">
      <c r="A14" s="136">
        <v>7</v>
      </c>
      <c r="B14" s="94"/>
      <c r="C14" s="94"/>
      <c r="D14" s="95"/>
      <c r="E14" s="137"/>
      <c r="F14" s="95"/>
      <c r="G14" s="138"/>
      <c r="H14" s="95"/>
      <c r="I14" s="95"/>
      <c r="J14" s="95"/>
      <c r="K14" s="96"/>
      <c r="L14" s="139"/>
      <c r="M14" s="95"/>
      <c r="N14" s="139"/>
      <c r="O14" s="95"/>
      <c r="P14" s="95"/>
      <c r="Q14" s="96"/>
      <c r="R14" s="96"/>
    </row>
    <row r="15" spans="1:18" s="12" customFormat="1" ht="18.75" customHeight="1">
      <c r="A15" s="136">
        <v>8</v>
      </c>
      <c r="B15" s="94"/>
      <c r="C15" s="94"/>
      <c r="D15" s="95"/>
      <c r="E15" s="137"/>
      <c r="F15" s="95"/>
      <c r="G15" s="138"/>
      <c r="H15" s="95"/>
      <c r="I15" s="95"/>
      <c r="J15" s="95"/>
      <c r="K15" s="96"/>
      <c r="L15" s="139"/>
      <c r="M15" s="95"/>
      <c r="N15" s="139"/>
      <c r="O15" s="95"/>
      <c r="P15" s="95"/>
      <c r="Q15" s="96"/>
      <c r="R15" s="96"/>
    </row>
    <row r="16" spans="1:18" s="12" customFormat="1" ht="18.75" customHeight="1">
      <c r="A16" s="136">
        <v>9</v>
      </c>
      <c r="B16" s="94"/>
      <c r="C16" s="94"/>
      <c r="D16" s="95"/>
      <c r="E16" s="137"/>
      <c r="F16" s="95"/>
      <c r="G16" s="138"/>
      <c r="H16" s="95"/>
      <c r="I16" s="95"/>
      <c r="J16" s="95"/>
      <c r="K16" s="96"/>
      <c r="L16" s="139"/>
      <c r="M16" s="95"/>
      <c r="N16" s="139"/>
      <c r="O16" s="95"/>
      <c r="P16" s="95"/>
      <c r="Q16" s="96"/>
      <c r="R16" s="96"/>
    </row>
    <row r="17" spans="1:18" s="12" customFormat="1" ht="18.75" customHeight="1">
      <c r="A17" s="136">
        <v>10</v>
      </c>
      <c r="B17" s="94"/>
      <c r="C17" s="94"/>
      <c r="D17" s="95"/>
      <c r="E17" s="137"/>
      <c r="F17" s="95"/>
      <c r="G17" s="138"/>
      <c r="H17" s="95"/>
      <c r="I17" s="95"/>
      <c r="J17" s="95"/>
      <c r="K17" s="96"/>
      <c r="L17" s="139"/>
      <c r="M17" s="95"/>
      <c r="N17" s="139"/>
      <c r="O17" s="95"/>
      <c r="P17" s="95"/>
      <c r="Q17" s="96"/>
      <c r="R17" s="96"/>
    </row>
    <row r="18" spans="1:18" s="12" customFormat="1" ht="18.75" customHeight="1">
      <c r="A18" s="136">
        <v>11</v>
      </c>
      <c r="B18" s="94"/>
      <c r="C18" s="94"/>
      <c r="D18" s="95"/>
      <c r="E18" s="137"/>
      <c r="F18" s="95"/>
      <c r="G18" s="138"/>
      <c r="H18" s="95"/>
      <c r="I18" s="95"/>
      <c r="J18" s="95"/>
      <c r="K18" s="96"/>
      <c r="L18" s="139"/>
      <c r="M18" s="95"/>
      <c r="N18" s="139"/>
      <c r="O18" s="95"/>
      <c r="P18" s="95"/>
      <c r="Q18" s="96"/>
      <c r="R18" s="96"/>
    </row>
    <row r="19" spans="1:18" s="12" customFormat="1" ht="18.75" customHeight="1">
      <c r="A19" s="136">
        <v>12</v>
      </c>
      <c r="B19" s="94"/>
      <c r="C19" s="94"/>
      <c r="D19" s="95"/>
      <c r="E19" s="137"/>
      <c r="F19" s="95"/>
      <c r="G19" s="138"/>
      <c r="H19" s="95"/>
      <c r="I19" s="95"/>
      <c r="J19" s="95"/>
      <c r="K19" s="96"/>
      <c r="L19" s="139"/>
      <c r="M19" s="95"/>
      <c r="N19" s="139"/>
      <c r="O19" s="95"/>
      <c r="P19" s="95"/>
      <c r="Q19" s="96"/>
      <c r="R19" s="96"/>
    </row>
    <row r="20" spans="1:18" s="12" customFormat="1" ht="18.75" customHeight="1">
      <c r="A20" s="136">
        <v>13</v>
      </c>
      <c r="B20" s="94"/>
      <c r="C20" s="94"/>
      <c r="D20" s="95"/>
      <c r="E20" s="137"/>
      <c r="F20" s="95"/>
      <c r="G20" s="138"/>
      <c r="H20" s="95"/>
      <c r="I20" s="95"/>
      <c r="J20" s="95"/>
      <c r="K20" s="96"/>
      <c r="L20" s="139"/>
      <c r="M20" s="95"/>
      <c r="N20" s="139"/>
      <c r="O20" s="95"/>
      <c r="P20" s="95"/>
      <c r="Q20" s="96"/>
      <c r="R20" s="96"/>
    </row>
    <row r="21" spans="1:18" s="12" customFormat="1" ht="18.75" customHeight="1">
      <c r="A21" s="136">
        <v>14</v>
      </c>
      <c r="B21" s="94"/>
      <c r="C21" s="94"/>
      <c r="D21" s="95"/>
      <c r="E21" s="137"/>
      <c r="F21" s="95"/>
      <c r="G21" s="138"/>
      <c r="H21" s="95"/>
      <c r="I21" s="95"/>
      <c r="J21" s="95"/>
      <c r="K21" s="96"/>
      <c r="L21" s="139"/>
      <c r="M21" s="95"/>
      <c r="N21" s="139"/>
      <c r="O21" s="95"/>
      <c r="P21" s="95"/>
      <c r="Q21" s="96"/>
      <c r="R21" s="96"/>
    </row>
    <row r="22" spans="1:18" s="12" customFormat="1" ht="18.75" customHeight="1">
      <c r="A22" s="136">
        <v>15</v>
      </c>
      <c r="B22" s="94"/>
      <c r="C22" s="94"/>
      <c r="D22" s="95"/>
      <c r="E22" s="137"/>
      <c r="F22" s="95"/>
      <c r="G22" s="138"/>
      <c r="H22" s="95"/>
      <c r="I22" s="95"/>
      <c r="J22" s="95"/>
      <c r="K22" s="96"/>
      <c r="L22" s="139"/>
      <c r="M22" s="95"/>
      <c r="N22" s="139"/>
      <c r="O22" s="95"/>
      <c r="P22" s="95"/>
      <c r="Q22" s="96"/>
      <c r="R22" s="96"/>
    </row>
    <row r="23" spans="1:18" s="12" customFormat="1" ht="18.75" customHeight="1">
      <c r="A23" s="136">
        <v>16</v>
      </c>
      <c r="B23" s="94"/>
      <c r="C23" s="94"/>
      <c r="D23" s="95"/>
      <c r="E23" s="137"/>
      <c r="F23" s="95"/>
      <c r="G23" s="138"/>
      <c r="H23" s="95"/>
      <c r="I23" s="95"/>
      <c r="J23" s="95"/>
      <c r="K23" s="96"/>
      <c r="L23" s="139"/>
      <c r="M23" s="95"/>
      <c r="N23" s="139"/>
      <c r="O23" s="95"/>
      <c r="P23" s="95"/>
      <c r="Q23" s="96"/>
      <c r="R23" s="96"/>
    </row>
    <row r="24" spans="1:18" s="12" customFormat="1" ht="18.75" customHeight="1">
      <c r="A24" s="136">
        <v>17</v>
      </c>
      <c r="B24" s="94"/>
      <c r="C24" s="94"/>
      <c r="D24" s="95"/>
      <c r="E24" s="137"/>
      <c r="F24" s="95"/>
      <c r="G24" s="138"/>
      <c r="H24" s="95"/>
      <c r="I24" s="95"/>
      <c r="J24" s="95"/>
      <c r="K24" s="96"/>
      <c r="L24" s="139"/>
      <c r="M24" s="95"/>
      <c r="N24" s="139"/>
      <c r="O24" s="95"/>
      <c r="P24" s="95"/>
      <c r="Q24" s="96"/>
      <c r="R24" s="96"/>
    </row>
    <row r="25" spans="1:18" s="12" customFormat="1" ht="18.75" customHeight="1">
      <c r="A25" s="136">
        <v>18</v>
      </c>
      <c r="B25" s="94"/>
      <c r="C25" s="94"/>
      <c r="D25" s="95"/>
      <c r="E25" s="137"/>
      <c r="F25" s="95"/>
      <c r="G25" s="138"/>
      <c r="H25" s="95"/>
      <c r="I25" s="95"/>
      <c r="J25" s="95"/>
      <c r="K25" s="96"/>
      <c r="L25" s="139"/>
      <c r="M25" s="95"/>
      <c r="N25" s="139"/>
      <c r="O25" s="95"/>
      <c r="P25" s="95"/>
      <c r="Q25" s="96"/>
      <c r="R25" s="96"/>
    </row>
    <row r="26" spans="1:18" s="12" customFormat="1" ht="18.75" customHeight="1">
      <c r="A26" s="136">
        <v>19</v>
      </c>
      <c r="B26" s="94"/>
      <c r="C26" s="94"/>
      <c r="D26" s="95"/>
      <c r="E26" s="137"/>
      <c r="F26" s="95"/>
      <c r="G26" s="138"/>
      <c r="H26" s="95"/>
      <c r="I26" s="95"/>
      <c r="J26" s="95"/>
      <c r="K26" s="96"/>
      <c r="L26" s="139"/>
      <c r="M26" s="95"/>
      <c r="N26" s="139"/>
      <c r="O26" s="95"/>
      <c r="P26" s="95"/>
      <c r="Q26" s="96"/>
      <c r="R26" s="96"/>
    </row>
    <row r="27" spans="1:18" s="12" customFormat="1" ht="18.75" customHeight="1">
      <c r="A27" s="136">
        <v>20</v>
      </c>
      <c r="B27" s="94"/>
      <c r="C27" s="94"/>
      <c r="D27" s="95"/>
      <c r="E27" s="137"/>
      <c r="F27" s="95"/>
      <c r="G27" s="138"/>
      <c r="H27" s="95"/>
      <c r="I27" s="95"/>
      <c r="J27" s="95"/>
      <c r="K27" s="96"/>
      <c r="L27" s="139"/>
      <c r="M27" s="95"/>
      <c r="N27" s="139"/>
      <c r="O27" s="95"/>
      <c r="P27" s="95"/>
      <c r="Q27" s="96"/>
      <c r="R27" s="96"/>
    </row>
    <row r="28" spans="1:18" s="12" customFormat="1" ht="18.75" customHeight="1">
      <c r="A28" s="136">
        <v>21</v>
      </c>
      <c r="B28" s="94"/>
      <c r="C28" s="94"/>
      <c r="D28" s="95"/>
      <c r="E28" s="137"/>
      <c r="F28" s="95"/>
      <c r="G28" s="138"/>
      <c r="H28" s="95"/>
      <c r="I28" s="95"/>
      <c r="J28" s="95"/>
      <c r="K28" s="96"/>
      <c r="L28" s="139"/>
      <c r="M28" s="95"/>
      <c r="N28" s="139"/>
      <c r="O28" s="95"/>
      <c r="P28" s="95"/>
      <c r="Q28" s="96"/>
      <c r="R28" s="96"/>
    </row>
    <row r="29" spans="1:18" s="12" customFormat="1" ht="18.75" customHeight="1">
      <c r="A29" s="136">
        <v>22</v>
      </c>
      <c r="B29" s="94"/>
      <c r="C29" s="94"/>
      <c r="D29" s="95"/>
      <c r="E29" s="137"/>
      <c r="F29" s="95"/>
      <c r="G29" s="138"/>
      <c r="H29" s="95"/>
      <c r="I29" s="95"/>
      <c r="J29" s="95"/>
      <c r="K29" s="96"/>
      <c r="L29" s="139"/>
      <c r="M29" s="95"/>
      <c r="N29" s="139"/>
      <c r="O29" s="95"/>
      <c r="P29" s="95"/>
      <c r="Q29" s="96"/>
      <c r="R29" s="96"/>
    </row>
    <row r="30" spans="1:18" s="12" customFormat="1" ht="18.75" customHeight="1">
      <c r="A30" s="136">
        <v>23</v>
      </c>
      <c r="B30" s="94"/>
      <c r="C30" s="94"/>
      <c r="D30" s="95"/>
      <c r="E30" s="137"/>
      <c r="F30" s="95"/>
      <c r="G30" s="138"/>
      <c r="H30" s="95"/>
      <c r="I30" s="95"/>
      <c r="J30" s="95"/>
      <c r="K30" s="96"/>
      <c r="L30" s="139"/>
      <c r="M30" s="95"/>
      <c r="N30" s="139"/>
      <c r="O30" s="95"/>
      <c r="P30" s="95"/>
      <c r="Q30" s="96"/>
      <c r="R30" s="96"/>
    </row>
    <row r="31" spans="1:18" s="12" customFormat="1" ht="18.75" customHeight="1">
      <c r="A31" s="136">
        <v>24</v>
      </c>
      <c r="B31" s="94"/>
      <c r="C31" s="94"/>
      <c r="D31" s="95"/>
      <c r="E31" s="137"/>
      <c r="F31" s="95"/>
      <c r="G31" s="138"/>
      <c r="H31" s="95"/>
      <c r="I31" s="95"/>
      <c r="J31" s="95"/>
      <c r="K31" s="96"/>
      <c r="L31" s="139"/>
      <c r="M31" s="95"/>
      <c r="N31" s="139"/>
      <c r="O31" s="95"/>
      <c r="P31" s="95"/>
      <c r="Q31" s="96"/>
      <c r="R31" s="96"/>
    </row>
    <row r="32" spans="1:18" s="12" customFormat="1" ht="18.75" customHeight="1">
      <c r="A32" s="136">
        <v>25</v>
      </c>
      <c r="B32" s="94"/>
      <c r="C32" s="94"/>
      <c r="D32" s="95"/>
      <c r="E32" s="137"/>
      <c r="F32" s="95"/>
      <c r="G32" s="138"/>
      <c r="H32" s="95"/>
      <c r="I32" s="95"/>
      <c r="J32" s="95"/>
      <c r="K32" s="96"/>
      <c r="L32" s="139"/>
      <c r="M32" s="95"/>
      <c r="N32" s="139"/>
      <c r="O32" s="95"/>
      <c r="P32" s="95"/>
      <c r="Q32" s="96"/>
      <c r="R32" s="96"/>
    </row>
    <row r="33" spans="1:18" s="12" customFormat="1" ht="18.75" customHeight="1">
      <c r="A33" s="136">
        <v>26</v>
      </c>
      <c r="B33" s="94"/>
      <c r="C33" s="94"/>
      <c r="D33" s="95"/>
      <c r="E33" s="137"/>
      <c r="F33" s="95"/>
      <c r="G33" s="138"/>
      <c r="H33" s="95"/>
      <c r="I33" s="95"/>
      <c r="J33" s="95"/>
      <c r="K33" s="96"/>
      <c r="L33" s="139"/>
      <c r="M33" s="95"/>
      <c r="N33" s="139"/>
      <c r="O33" s="95"/>
      <c r="P33" s="95"/>
      <c r="Q33" s="96"/>
      <c r="R33" s="96"/>
    </row>
    <row r="34" spans="1:18" s="12" customFormat="1" ht="18.75" customHeight="1">
      <c r="A34" s="136">
        <v>27</v>
      </c>
      <c r="B34" s="94"/>
      <c r="C34" s="94"/>
      <c r="D34" s="95"/>
      <c r="E34" s="137"/>
      <c r="F34" s="95"/>
      <c r="G34" s="138"/>
      <c r="H34" s="95"/>
      <c r="I34" s="95"/>
      <c r="J34" s="95"/>
      <c r="K34" s="96"/>
      <c r="L34" s="139"/>
      <c r="M34" s="95"/>
      <c r="N34" s="139"/>
      <c r="O34" s="95"/>
      <c r="P34" s="95"/>
      <c r="Q34" s="96"/>
      <c r="R34" s="96"/>
    </row>
    <row r="35" spans="1:18" s="12" customFormat="1" ht="18.75" customHeight="1">
      <c r="A35" s="136">
        <v>28</v>
      </c>
      <c r="B35" s="94"/>
      <c r="C35" s="94"/>
      <c r="D35" s="95"/>
      <c r="E35" s="137"/>
      <c r="F35" s="95"/>
      <c r="G35" s="138"/>
      <c r="H35" s="95"/>
      <c r="I35" s="95"/>
      <c r="J35" s="95"/>
      <c r="K35" s="96"/>
      <c r="L35" s="139"/>
      <c r="M35" s="95"/>
      <c r="N35" s="139"/>
      <c r="O35" s="95"/>
      <c r="P35" s="95"/>
      <c r="Q35" s="96"/>
      <c r="R35" s="96"/>
    </row>
    <row r="36" spans="1:18" s="12" customFormat="1" ht="18.75" customHeight="1">
      <c r="A36" s="136">
        <v>29</v>
      </c>
      <c r="B36" s="94"/>
      <c r="C36" s="94"/>
      <c r="D36" s="95"/>
      <c r="E36" s="137"/>
      <c r="F36" s="95"/>
      <c r="G36" s="138"/>
      <c r="H36" s="95"/>
      <c r="I36" s="95"/>
      <c r="J36" s="95"/>
      <c r="K36" s="96"/>
      <c r="L36" s="139"/>
      <c r="M36" s="95"/>
      <c r="N36" s="139"/>
      <c r="O36" s="95"/>
      <c r="P36" s="95"/>
      <c r="Q36" s="96"/>
      <c r="R36" s="96"/>
    </row>
    <row r="37" spans="1:18" s="12" customFormat="1" ht="18.75" customHeight="1">
      <c r="A37" s="136">
        <v>30</v>
      </c>
      <c r="B37" s="94"/>
      <c r="C37" s="94"/>
      <c r="D37" s="95"/>
      <c r="E37" s="137"/>
      <c r="F37" s="95"/>
      <c r="G37" s="138"/>
      <c r="H37" s="95"/>
      <c r="I37" s="95"/>
      <c r="J37" s="95"/>
      <c r="K37" s="96"/>
      <c r="L37" s="139"/>
      <c r="M37" s="95"/>
      <c r="N37" s="139"/>
      <c r="O37" s="95"/>
      <c r="P37" s="95"/>
      <c r="Q37" s="96"/>
      <c r="R37" s="96"/>
    </row>
    <row r="38" spans="1:18" s="12" customFormat="1" ht="18.75" customHeight="1">
      <c r="A38" s="136">
        <v>31</v>
      </c>
      <c r="B38" s="94"/>
      <c r="C38" s="94"/>
      <c r="D38" s="95"/>
      <c r="E38" s="137"/>
      <c r="F38" s="95"/>
      <c r="G38" s="138"/>
      <c r="H38" s="95"/>
      <c r="I38" s="95"/>
      <c r="J38" s="95"/>
      <c r="K38" s="96"/>
      <c r="L38" s="139"/>
      <c r="M38" s="95"/>
      <c r="N38" s="139"/>
      <c r="O38" s="95"/>
      <c r="P38" s="95"/>
      <c r="Q38" s="96"/>
      <c r="R38" s="96"/>
    </row>
    <row r="39" spans="1:18" s="12" customFormat="1" ht="18.75" customHeight="1">
      <c r="A39" s="136">
        <v>32</v>
      </c>
      <c r="B39" s="94"/>
      <c r="C39" s="94"/>
      <c r="D39" s="95"/>
      <c r="E39" s="137"/>
      <c r="F39" s="95"/>
      <c r="G39" s="138"/>
      <c r="H39" s="95"/>
      <c r="I39" s="95"/>
      <c r="J39" s="95"/>
      <c r="K39" s="96"/>
      <c r="L39" s="139"/>
      <c r="M39" s="95"/>
      <c r="N39" s="139"/>
      <c r="O39" s="95"/>
      <c r="P39" s="95"/>
      <c r="Q39" s="96"/>
      <c r="R39" s="96"/>
    </row>
    <row r="40" spans="1:18" s="12" customFormat="1" ht="18.75" customHeight="1">
      <c r="A40" s="136">
        <v>33</v>
      </c>
      <c r="B40" s="94"/>
      <c r="C40" s="94"/>
      <c r="D40" s="95"/>
      <c r="E40" s="137"/>
      <c r="F40" s="95"/>
      <c r="G40" s="138"/>
      <c r="H40" s="95"/>
      <c r="I40" s="95"/>
      <c r="J40" s="95"/>
      <c r="K40" s="96"/>
      <c r="L40" s="139"/>
      <c r="M40" s="95"/>
      <c r="N40" s="139"/>
      <c r="O40" s="95"/>
      <c r="P40" s="95"/>
      <c r="Q40" s="96"/>
      <c r="R40" s="96"/>
    </row>
    <row r="41" spans="1:18" s="12" customFormat="1" ht="18.75" customHeight="1">
      <c r="A41" s="136">
        <v>34</v>
      </c>
      <c r="B41" s="94"/>
      <c r="C41" s="94"/>
      <c r="D41" s="95"/>
      <c r="E41" s="137"/>
      <c r="F41" s="95"/>
      <c r="G41" s="138"/>
      <c r="H41" s="95"/>
      <c r="I41" s="95"/>
      <c r="J41" s="95"/>
      <c r="K41" s="96"/>
      <c r="L41" s="139"/>
      <c r="M41" s="95"/>
      <c r="N41" s="139"/>
      <c r="O41" s="95"/>
      <c r="P41" s="95"/>
      <c r="Q41" s="96"/>
      <c r="R41" s="96"/>
    </row>
    <row r="42" spans="1:18" s="12" customFormat="1" ht="18.75" customHeight="1">
      <c r="A42" s="136">
        <v>35</v>
      </c>
      <c r="B42" s="94"/>
      <c r="C42" s="94"/>
      <c r="D42" s="95"/>
      <c r="E42" s="137"/>
      <c r="F42" s="95"/>
      <c r="G42" s="138"/>
      <c r="H42" s="95"/>
      <c r="I42" s="95"/>
      <c r="J42" s="95"/>
      <c r="K42" s="96"/>
      <c r="L42" s="139"/>
      <c r="M42" s="95"/>
      <c r="N42" s="139"/>
      <c r="O42" s="95"/>
      <c r="P42" s="95"/>
      <c r="Q42" s="96"/>
      <c r="R42" s="96"/>
    </row>
    <row r="43" spans="1:18" s="12" customFormat="1" ht="18.75" customHeight="1">
      <c r="A43" s="136">
        <v>36</v>
      </c>
      <c r="B43" s="94"/>
      <c r="C43" s="94"/>
      <c r="D43" s="95"/>
      <c r="E43" s="137"/>
      <c r="F43" s="95"/>
      <c r="G43" s="138"/>
      <c r="H43" s="95"/>
      <c r="I43" s="95"/>
      <c r="J43" s="95"/>
      <c r="K43" s="96"/>
      <c r="L43" s="139"/>
      <c r="M43" s="95"/>
      <c r="N43" s="139"/>
      <c r="O43" s="95"/>
      <c r="P43" s="95"/>
      <c r="Q43" s="96"/>
      <c r="R43" s="96"/>
    </row>
    <row r="44" spans="1:18" s="12" customFormat="1" ht="18.75" customHeight="1">
      <c r="A44" s="136">
        <v>37</v>
      </c>
      <c r="B44" s="94"/>
      <c r="C44" s="94"/>
      <c r="D44" s="95"/>
      <c r="E44" s="137"/>
      <c r="F44" s="95"/>
      <c r="G44" s="138"/>
      <c r="H44" s="95"/>
      <c r="I44" s="95"/>
      <c r="J44" s="95"/>
      <c r="K44" s="96"/>
      <c r="L44" s="139"/>
      <c r="M44" s="95"/>
      <c r="N44" s="139"/>
      <c r="O44" s="95"/>
      <c r="P44" s="95"/>
      <c r="Q44" s="96"/>
      <c r="R44" s="96"/>
    </row>
    <row r="45" spans="1:18" s="12" customFormat="1" ht="18.75" customHeight="1">
      <c r="A45" s="136">
        <v>38</v>
      </c>
      <c r="B45" s="94"/>
      <c r="C45" s="94"/>
      <c r="D45" s="95"/>
      <c r="E45" s="137"/>
      <c r="F45" s="95"/>
      <c r="G45" s="138"/>
      <c r="H45" s="95"/>
      <c r="I45" s="95"/>
      <c r="J45" s="95"/>
      <c r="K45" s="96"/>
      <c r="L45" s="139"/>
      <c r="M45" s="95"/>
      <c r="N45" s="139"/>
      <c r="O45" s="95"/>
      <c r="P45" s="95"/>
      <c r="Q45" s="96"/>
      <c r="R45" s="96"/>
    </row>
    <row r="46" spans="1:18" s="12" customFormat="1" ht="18.75" customHeight="1">
      <c r="A46" s="136">
        <v>39</v>
      </c>
      <c r="B46" s="94"/>
      <c r="C46" s="94"/>
      <c r="D46" s="95"/>
      <c r="E46" s="137"/>
      <c r="F46" s="95"/>
      <c r="G46" s="138"/>
      <c r="H46" s="95"/>
      <c r="I46" s="95"/>
      <c r="J46" s="95"/>
      <c r="K46" s="96"/>
      <c r="L46" s="139"/>
      <c r="M46" s="95"/>
      <c r="N46" s="139"/>
      <c r="O46" s="95"/>
      <c r="P46" s="95"/>
      <c r="Q46" s="96"/>
      <c r="R46" s="96"/>
    </row>
    <row r="47" spans="1:18" s="12" customFormat="1" ht="18.75" customHeight="1">
      <c r="A47" s="136">
        <v>40</v>
      </c>
      <c r="B47" s="94"/>
      <c r="C47" s="94"/>
      <c r="D47" s="95"/>
      <c r="E47" s="137"/>
      <c r="F47" s="95"/>
      <c r="G47" s="138"/>
      <c r="H47" s="95"/>
      <c r="I47" s="95"/>
      <c r="J47" s="95"/>
      <c r="K47" s="96"/>
      <c r="L47" s="139"/>
      <c r="M47" s="95"/>
      <c r="N47" s="139"/>
      <c r="O47" s="95"/>
      <c r="P47" s="95"/>
      <c r="Q47" s="96"/>
      <c r="R47" s="96"/>
    </row>
    <row r="48" spans="1:18" s="12" customFormat="1" ht="18.75" customHeight="1">
      <c r="A48" s="136">
        <v>41</v>
      </c>
      <c r="B48" s="94"/>
      <c r="C48" s="94"/>
      <c r="D48" s="95"/>
      <c r="E48" s="137"/>
      <c r="F48" s="95"/>
      <c r="G48" s="138"/>
      <c r="H48" s="95"/>
      <c r="I48" s="95"/>
      <c r="J48" s="95"/>
      <c r="K48" s="96"/>
      <c r="L48" s="139"/>
      <c r="M48" s="95"/>
      <c r="N48" s="139"/>
      <c r="O48" s="95"/>
      <c r="P48" s="95"/>
      <c r="Q48" s="96"/>
      <c r="R48" s="96"/>
    </row>
    <row r="49" spans="1:18" s="12" customFormat="1" ht="18.75" customHeight="1">
      <c r="A49" s="136">
        <v>42</v>
      </c>
      <c r="B49" s="94"/>
      <c r="C49" s="94"/>
      <c r="D49" s="95"/>
      <c r="E49" s="137"/>
      <c r="F49" s="95"/>
      <c r="G49" s="138"/>
      <c r="H49" s="95"/>
      <c r="I49" s="95"/>
      <c r="J49" s="95"/>
      <c r="K49" s="96"/>
      <c r="L49" s="139"/>
      <c r="M49" s="95"/>
      <c r="N49" s="139"/>
      <c r="O49" s="95"/>
      <c r="P49" s="95"/>
      <c r="Q49" s="96"/>
      <c r="R49" s="96"/>
    </row>
    <row r="50" spans="1:18" s="12" customFormat="1" ht="18.75" customHeight="1">
      <c r="A50" s="136">
        <v>43</v>
      </c>
      <c r="B50" s="94"/>
      <c r="C50" s="94"/>
      <c r="D50" s="95"/>
      <c r="E50" s="137"/>
      <c r="F50" s="95"/>
      <c r="G50" s="138"/>
      <c r="H50" s="95"/>
      <c r="I50" s="95"/>
      <c r="J50" s="95"/>
      <c r="K50" s="96"/>
      <c r="L50" s="139"/>
      <c r="M50" s="95"/>
      <c r="N50" s="139"/>
      <c r="O50" s="95"/>
      <c r="P50" s="95"/>
      <c r="Q50" s="96"/>
      <c r="R50" s="96"/>
    </row>
    <row r="51" spans="1:18" s="12" customFormat="1" ht="18.75" customHeight="1">
      <c r="A51" s="136">
        <v>44</v>
      </c>
      <c r="B51" s="94"/>
      <c r="C51" s="94"/>
      <c r="D51" s="95"/>
      <c r="E51" s="137"/>
      <c r="F51" s="95"/>
      <c r="G51" s="138"/>
      <c r="H51" s="95"/>
      <c r="I51" s="95"/>
      <c r="J51" s="95"/>
      <c r="K51" s="96"/>
      <c r="L51" s="139"/>
      <c r="M51" s="95"/>
      <c r="N51" s="139"/>
      <c r="O51" s="95"/>
      <c r="P51" s="95"/>
      <c r="Q51" s="96"/>
      <c r="R51" s="96"/>
    </row>
    <row r="52" spans="1:18" s="12" customFormat="1" ht="18.75" customHeight="1">
      <c r="A52" s="136">
        <v>45</v>
      </c>
      <c r="B52" s="94"/>
      <c r="C52" s="94"/>
      <c r="D52" s="95"/>
      <c r="E52" s="137"/>
      <c r="F52" s="95"/>
      <c r="G52" s="138"/>
      <c r="H52" s="95"/>
      <c r="I52" s="95"/>
      <c r="J52" s="95"/>
      <c r="K52" s="96"/>
      <c r="L52" s="139"/>
      <c r="M52" s="95"/>
      <c r="N52" s="139"/>
      <c r="O52" s="95"/>
      <c r="P52" s="95"/>
      <c r="Q52" s="96"/>
      <c r="R52" s="96"/>
    </row>
    <row r="53" spans="1:18" s="12" customFormat="1" ht="18.75" customHeight="1">
      <c r="A53" s="136">
        <v>46</v>
      </c>
      <c r="B53" s="94"/>
      <c r="C53" s="94"/>
      <c r="D53" s="95"/>
      <c r="E53" s="137"/>
      <c r="F53" s="95"/>
      <c r="G53" s="138"/>
      <c r="H53" s="95"/>
      <c r="I53" s="95"/>
      <c r="J53" s="95"/>
      <c r="K53" s="96"/>
      <c r="L53" s="139"/>
      <c r="M53" s="95"/>
      <c r="N53" s="139"/>
      <c r="O53" s="95"/>
      <c r="P53" s="95"/>
      <c r="Q53" s="96"/>
      <c r="R53" s="96"/>
    </row>
    <row r="54" spans="1:18" s="12" customFormat="1" ht="18.75" customHeight="1">
      <c r="A54" s="136">
        <v>47</v>
      </c>
      <c r="B54" s="94"/>
      <c r="C54" s="94"/>
      <c r="D54" s="95"/>
      <c r="E54" s="137"/>
      <c r="F54" s="95"/>
      <c r="G54" s="138"/>
      <c r="H54" s="95"/>
      <c r="I54" s="95"/>
      <c r="J54" s="95"/>
      <c r="K54" s="96"/>
      <c r="L54" s="139"/>
      <c r="M54" s="95"/>
      <c r="N54" s="139"/>
      <c r="O54" s="95"/>
      <c r="P54" s="95"/>
      <c r="Q54" s="96"/>
      <c r="R54" s="96"/>
    </row>
    <row r="55" spans="1:18" s="12" customFormat="1" ht="18.75" customHeight="1">
      <c r="A55" s="136">
        <v>48</v>
      </c>
      <c r="B55" s="94"/>
      <c r="C55" s="94"/>
      <c r="D55" s="95"/>
      <c r="E55" s="137"/>
      <c r="F55" s="95"/>
      <c r="G55" s="138"/>
      <c r="H55" s="95"/>
      <c r="I55" s="95"/>
      <c r="J55" s="95"/>
      <c r="K55" s="96"/>
      <c r="L55" s="139"/>
      <c r="M55" s="95"/>
      <c r="N55" s="139"/>
      <c r="O55" s="95"/>
      <c r="P55" s="95"/>
      <c r="Q55" s="96"/>
      <c r="R55" s="96"/>
    </row>
    <row r="56" spans="1:18" s="12" customFormat="1" ht="18.75" customHeight="1">
      <c r="A56" s="136">
        <v>49</v>
      </c>
      <c r="B56" s="94"/>
      <c r="C56" s="94"/>
      <c r="D56" s="95"/>
      <c r="E56" s="137"/>
      <c r="F56" s="95"/>
      <c r="G56" s="138"/>
      <c r="H56" s="95"/>
      <c r="I56" s="95"/>
      <c r="J56" s="95"/>
      <c r="K56" s="96"/>
      <c r="L56" s="139"/>
      <c r="M56" s="95"/>
      <c r="N56" s="139"/>
      <c r="O56" s="95"/>
      <c r="P56" s="95"/>
      <c r="Q56" s="96"/>
      <c r="R56" s="96"/>
    </row>
    <row r="57" spans="1:18" s="12" customFormat="1" ht="18.75" customHeight="1">
      <c r="A57" s="136">
        <v>50</v>
      </c>
      <c r="B57" s="94"/>
      <c r="C57" s="94"/>
      <c r="D57" s="95"/>
      <c r="E57" s="137"/>
      <c r="F57" s="95"/>
      <c r="G57" s="138"/>
      <c r="H57" s="95"/>
      <c r="I57" s="95"/>
      <c r="J57" s="95"/>
      <c r="K57" s="96"/>
      <c r="L57" s="139"/>
      <c r="M57" s="95"/>
      <c r="N57" s="139"/>
      <c r="O57" s="95"/>
      <c r="P57" s="95"/>
      <c r="Q57" s="96"/>
      <c r="R57" s="96"/>
    </row>
    <row r="58" spans="1:18" s="12" customFormat="1" ht="18.75" customHeight="1">
      <c r="A58" s="136">
        <v>51</v>
      </c>
      <c r="B58" s="94"/>
      <c r="C58" s="94"/>
      <c r="D58" s="95"/>
      <c r="E58" s="137"/>
      <c r="F58" s="95"/>
      <c r="G58" s="138"/>
      <c r="H58" s="95"/>
      <c r="I58" s="95"/>
      <c r="J58" s="95"/>
      <c r="K58" s="96"/>
      <c r="L58" s="139"/>
      <c r="M58" s="95"/>
      <c r="N58" s="139"/>
      <c r="O58" s="95"/>
      <c r="P58" s="95"/>
      <c r="Q58" s="96"/>
      <c r="R58" s="96"/>
    </row>
    <row r="59" spans="1:18" s="12" customFormat="1" ht="18.75" customHeight="1">
      <c r="A59" s="136">
        <v>52</v>
      </c>
      <c r="B59" s="94"/>
      <c r="C59" s="94"/>
      <c r="D59" s="95"/>
      <c r="E59" s="137"/>
      <c r="F59" s="95"/>
      <c r="G59" s="138"/>
      <c r="H59" s="95"/>
      <c r="I59" s="95"/>
      <c r="J59" s="95"/>
      <c r="K59" s="96"/>
      <c r="L59" s="139"/>
      <c r="M59" s="95"/>
      <c r="N59" s="139"/>
      <c r="O59" s="95"/>
      <c r="P59" s="95"/>
      <c r="Q59" s="96"/>
      <c r="R59" s="96"/>
    </row>
    <row r="60" spans="1:18" s="12" customFormat="1" ht="18.75" customHeight="1">
      <c r="A60" s="136">
        <v>53</v>
      </c>
      <c r="B60" s="94"/>
      <c r="C60" s="94"/>
      <c r="D60" s="95"/>
      <c r="E60" s="137"/>
      <c r="F60" s="95"/>
      <c r="G60" s="138"/>
      <c r="H60" s="95"/>
      <c r="I60" s="95"/>
      <c r="J60" s="95"/>
      <c r="K60" s="96"/>
      <c r="L60" s="139"/>
      <c r="M60" s="95"/>
      <c r="N60" s="139"/>
      <c r="O60" s="95"/>
      <c r="P60" s="95"/>
      <c r="Q60" s="96"/>
      <c r="R60" s="96"/>
    </row>
    <row r="61" spans="1:18" s="12" customFormat="1" ht="18.75" customHeight="1">
      <c r="A61" s="136">
        <v>54</v>
      </c>
      <c r="B61" s="94"/>
      <c r="C61" s="94"/>
      <c r="D61" s="95"/>
      <c r="E61" s="137"/>
      <c r="F61" s="95"/>
      <c r="G61" s="138"/>
      <c r="H61" s="95"/>
      <c r="I61" s="95"/>
      <c r="J61" s="95"/>
      <c r="K61" s="96"/>
      <c r="L61" s="139"/>
      <c r="M61" s="95"/>
      <c r="N61" s="139"/>
      <c r="O61" s="95"/>
      <c r="P61" s="95"/>
      <c r="Q61" s="96"/>
      <c r="R61" s="96"/>
    </row>
    <row r="62" spans="1:18" s="12" customFormat="1" ht="18.75" customHeight="1">
      <c r="A62" s="136">
        <v>55</v>
      </c>
      <c r="B62" s="94"/>
      <c r="C62" s="94"/>
      <c r="D62" s="95"/>
      <c r="E62" s="137"/>
      <c r="F62" s="95"/>
      <c r="G62" s="138"/>
      <c r="H62" s="95"/>
      <c r="I62" s="95"/>
      <c r="J62" s="95"/>
      <c r="K62" s="96"/>
      <c r="L62" s="139"/>
      <c r="M62" s="95"/>
      <c r="N62" s="139"/>
      <c r="O62" s="95"/>
      <c r="P62" s="95"/>
      <c r="Q62" s="96"/>
      <c r="R62" s="96"/>
    </row>
    <row r="63" spans="1:18" s="12" customFormat="1" ht="18.75" customHeight="1">
      <c r="A63" s="136">
        <v>56</v>
      </c>
      <c r="B63" s="94"/>
      <c r="C63" s="94"/>
      <c r="D63" s="95"/>
      <c r="E63" s="137"/>
      <c r="F63" s="95"/>
      <c r="G63" s="138"/>
      <c r="H63" s="95"/>
      <c r="I63" s="95"/>
      <c r="J63" s="95"/>
      <c r="K63" s="96"/>
      <c r="L63" s="139"/>
      <c r="M63" s="95"/>
      <c r="N63" s="139"/>
      <c r="O63" s="95"/>
      <c r="P63" s="95"/>
      <c r="Q63" s="96"/>
      <c r="R63" s="96"/>
    </row>
    <row r="64" spans="1:18" s="12" customFormat="1" ht="18.75" customHeight="1">
      <c r="A64" s="136">
        <v>57</v>
      </c>
      <c r="B64" s="94"/>
      <c r="C64" s="94"/>
      <c r="D64" s="95"/>
      <c r="E64" s="137"/>
      <c r="F64" s="95"/>
      <c r="G64" s="138"/>
      <c r="H64" s="95"/>
      <c r="I64" s="95"/>
      <c r="J64" s="95"/>
      <c r="K64" s="96"/>
      <c r="L64" s="139"/>
      <c r="M64" s="95"/>
      <c r="N64" s="139"/>
      <c r="O64" s="95"/>
      <c r="P64" s="95"/>
      <c r="Q64" s="96"/>
      <c r="R64" s="96"/>
    </row>
    <row r="65" spans="1:18" s="12" customFormat="1" ht="18.75" customHeight="1">
      <c r="A65" s="136">
        <v>58</v>
      </c>
      <c r="B65" s="94"/>
      <c r="C65" s="94"/>
      <c r="D65" s="95"/>
      <c r="E65" s="137"/>
      <c r="F65" s="95"/>
      <c r="G65" s="138"/>
      <c r="H65" s="95"/>
      <c r="I65" s="95"/>
      <c r="J65" s="95"/>
      <c r="K65" s="96"/>
      <c r="L65" s="139"/>
      <c r="M65" s="95"/>
      <c r="N65" s="139"/>
      <c r="O65" s="95"/>
      <c r="P65" s="95"/>
      <c r="Q65" s="96"/>
      <c r="R65" s="96"/>
    </row>
    <row r="66" spans="1:18" s="12" customFormat="1" ht="18.75" customHeight="1">
      <c r="A66" s="136">
        <v>59</v>
      </c>
      <c r="B66" s="94"/>
      <c r="C66" s="94"/>
      <c r="D66" s="95"/>
      <c r="E66" s="137"/>
      <c r="F66" s="95"/>
      <c r="G66" s="138"/>
      <c r="H66" s="95"/>
      <c r="I66" s="95"/>
      <c r="J66" s="95"/>
      <c r="K66" s="96"/>
      <c r="L66" s="139"/>
      <c r="M66" s="95"/>
      <c r="N66" s="139"/>
      <c r="O66" s="95"/>
      <c r="P66" s="95"/>
      <c r="Q66" s="96"/>
      <c r="R66" s="96"/>
    </row>
    <row r="67" spans="1:18" s="12" customFormat="1" ht="18.75" customHeight="1">
      <c r="A67" s="136">
        <v>60</v>
      </c>
      <c r="B67" s="94"/>
      <c r="C67" s="94"/>
      <c r="D67" s="95"/>
      <c r="E67" s="137"/>
      <c r="F67" s="95"/>
      <c r="G67" s="138"/>
      <c r="H67" s="95"/>
      <c r="I67" s="95"/>
      <c r="J67" s="95"/>
      <c r="K67" s="96"/>
      <c r="L67" s="139"/>
      <c r="M67" s="95"/>
      <c r="N67" s="139"/>
      <c r="O67" s="95"/>
      <c r="P67" s="95"/>
      <c r="Q67" s="96"/>
      <c r="R67" s="96"/>
    </row>
    <row r="68" spans="1:18" s="12" customFormat="1" ht="18.75" customHeight="1">
      <c r="A68" s="136">
        <v>61</v>
      </c>
      <c r="B68" s="94"/>
      <c r="C68" s="94"/>
      <c r="D68" s="95"/>
      <c r="E68" s="137"/>
      <c r="F68" s="95"/>
      <c r="G68" s="138"/>
      <c r="H68" s="95"/>
      <c r="I68" s="95"/>
      <c r="J68" s="95"/>
      <c r="K68" s="96"/>
      <c r="L68" s="139"/>
      <c r="M68" s="95"/>
      <c r="N68" s="139"/>
      <c r="O68" s="95"/>
      <c r="P68" s="95"/>
      <c r="Q68" s="96"/>
      <c r="R68" s="96"/>
    </row>
    <row r="69" spans="1:18" s="12" customFormat="1" ht="18.75" customHeight="1">
      <c r="A69" s="136">
        <v>62</v>
      </c>
      <c r="B69" s="94"/>
      <c r="C69" s="94"/>
      <c r="D69" s="95"/>
      <c r="E69" s="137"/>
      <c r="F69" s="95"/>
      <c r="G69" s="138"/>
      <c r="H69" s="95"/>
      <c r="I69" s="95"/>
      <c r="J69" s="95"/>
      <c r="K69" s="96"/>
      <c r="L69" s="139"/>
      <c r="M69" s="95"/>
      <c r="N69" s="139"/>
      <c r="O69" s="95"/>
      <c r="P69" s="95"/>
      <c r="Q69" s="96"/>
      <c r="R69" s="96"/>
    </row>
    <row r="70" spans="1:18" s="12" customFormat="1" ht="18.75" customHeight="1">
      <c r="A70" s="136">
        <v>63</v>
      </c>
      <c r="B70" s="94"/>
      <c r="C70" s="94"/>
      <c r="D70" s="95"/>
      <c r="E70" s="137"/>
      <c r="F70" s="95"/>
      <c r="G70" s="138"/>
      <c r="H70" s="95"/>
      <c r="I70" s="95"/>
      <c r="J70" s="95"/>
      <c r="K70" s="96"/>
      <c r="L70" s="139"/>
      <c r="M70" s="95"/>
      <c r="N70" s="139"/>
      <c r="O70" s="95"/>
      <c r="P70" s="95"/>
      <c r="Q70" s="96"/>
      <c r="R70" s="96"/>
    </row>
    <row r="71" spans="1:18" s="12" customFormat="1" ht="18.75" customHeight="1">
      <c r="A71" s="136">
        <v>64</v>
      </c>
      <c r="B71" s="94"/>
      <c r="C71" s="94"/>
      <c r="D71" s="95"/>
      <c r="E71" s="137"/>
      <c r="F71" s="95"/>
      <c r="G71" s="138"/>
      <c r="H71" s="95"/>
      <c r="I71" s="95"/>
      <c r="J71" s="95"/>
      <c r="K71" s="96"/>
      <c r="L71" s="139"/>
      <c r="M71" s="95"/>
      <c r="N71" s="139"/>
      <c r="O71" s="95"/>
      <c r="P71" s="95"/>
      <c r="Q71" s="96"/>
      <c r="R71" s="96"/>
    </row>
    <row r="72" spans="1:18" s="12" customFormat="1" ht="18.75" customHeight="1">
      <c r="A72" s="136">
        <v>65</v>
      </c>
      <c r="B72" s="94"/>
      <c r="C72" s="94"/>
      <c r="D72" s="95"/>
      <c r="E72" s="137"/>
      <c r="F72" s="95"/>
      <c r="G72" s="138"/>
      <c r="H72" s="95"/>
      <c r="I72" s="95"/>
      <c r="J72" s="95"/>
      <c r="K72" s="96"/>
      <c r="L72" s="139"/>
      <c r="M72" s="95"/>
      <c r="N72" s="139"/>
      <c r="O72" s="95"/>
      <c r="P72" s="95"/>
      <c r="Q72" s="96"/>
      <c r="R72" s="96"/>
    </row>
    <row r="73" spans="1:18" s="12" customFormat="1" ht="18.75" customHeight="1">
      <c r="A73" s="136">
        <v>66</v>
      </c>
      <c r="B73" s="94"/>
      <c r="C73" s="94"/>
      <c r="D73" s="95"/>
      <c r="E73" s="137"/>
      <c r="F73" s="95"/>
      <c r="G73" s="138"/>
      <c r="H73" s="95"/>
      <c r="I73" s="95"/>
      <c r="J73" s="95"/>
      <c r="K73" s="96"/>
      <c r="L73" s="139"/>
      <c r="M73" s="95"/>
      <c r="N73" s="139"/>
      <c r="O73" s="95"/>
      <c r="P73" s="95"/>
      <c r="Q73" s="96"/>
      <c r="R73" s="96"/>
    </row>
    <row r="74" spans="1:18" s="12" customFormat="1" ht="18.75" customHeight="1">
      <c r="A74" s="136">
        <v>67</v>
      </c>
      <c r="B74" s="94"/>
      <c r="C74" s="94"/>
      <c r="D74" s="95"/>
      <c r="E74" s="137"/>
      <c r="F74" s="95"/>
      <c r="G74" s="138"/>
      <c r="H74" s="95"/>
      <c r="I74" s="95"/>
      <c r="J74" s="95"/>
      <c r="K74" s="96"/>
      <c r="L74" s="139"/>
      <c r="M74" s="95"/>
      <c r="N74" s="139"/>
      <c r="O74" s="95"/>
      <c r="P74" s="95"/>
      <c r="Q74" s="96"/>
      <c r="R74" s="96"/>
    </row>
    <row r="75" spans="1:18" s="12" customFormat="1" ht="18.75" customHeight="1">
      <c r="A75" s="136">
        <v>68</v>
      </c>
      <c r="B75" s="94"/>
      <c r="C75" s="94"/>
      <c r="D75" s="95"/>
      <c r="E75" s="137"/>
      <c r="F75" s="95"/>
      <c r="G75" s="138"/>
      <c r="H75" s="95"/>
      <c r="I75" s="95"/>
      <c r="J75" s="95"/>
      <c r="K75" s="96"/>
      <c r="L75" s="139"/>
      <c r="M75" s="95"/>
      <c r="N75" s="139"/>
      <c r="O75" s="95"/>
      <c r="P75" s="95"/>
      <c r="Q75" s="96"/>
      <c r="R75" s="96"/>
    </row>
    <row r="76" spans="1:18" s="12" customFormat="1" ht="18.75" customHeight="1">
      <c r="A76" s="136">
        <v>69</v>
      </c>
      <c r="B76" s="94"/>
      <c r="C76" s="94"/>
      <c r="D76" s="95"/>
      <c r="E76" s="137"/>
      <c r="F76" s="95"/>
      <c r="G76" s="138"/>
      <c r="H76" s="95"/>
      <c r="I76" s="95"/>
      <c r="J76" s="95"/>
      <c r="K76" s="96"/>
      <c r="L76" s="139"/>
      <c r="M76" s="95"/>
      <c r="N76" s="139"/>
      <c r="O76" s="95"/>
      <c r="P76" s="95"/>
      <c r="Q76" s="96"/>
      <c r="R76" s="96"/>
    </row>
    <row r="77" spans="1:18" s="12" customFormat="1" ht="18.75" customHeight="1">
      <c r="A77" s="136">
        <v>70</v>
      </c>
      <c r="B77" s="94"/>
      <c r="C77" s="94"/>
      <c r="D77" s="95"/>
      <c r="E77" s="137"/>
      <c r="F77" s="95"/>
      <c r="G77" s="138"/>
      <c r="H77" s="95"/>
      <c r="I77" s="95"/>
      <c r="J77" s="95"/>
      <c r="K77" s="96"/>
      <c r="L77" s="139"/>
      <c r="M77" s="95"/>
      <c r="N77" s="139"/>
      <c r="O77" s="95"/>
      <c r="P77" s="95"/>
      <c r="Q77" s="96"/>
      <c r="R77" s="96"/>
    </row>
    <row r="78" spans="1:18" s="12" customFormat="1" ht="18.75" customHeight="1">
      <c r="A78" s="136">
        <v>71</v>
      </c>
      <c r="B78" s="94"/>
      <c r="C78" s="94"/>
      <c r="D78" s="95"/>
      <c r="E78" s="137"/>
      <c r="F78" s="95"/>
      <c r="G78" s="138"/>
      <c r="H78" s="95"/>
      <c r="I78" s="95"/>
      <c r="J78" s="95"/>
      <c r="K78" s="96"/>
      <c r="L78" s="139"/>
      <c r="M78" s="95"/>
      <c r="N78" s="139"/>
      <c r="O78" s="95"/>
      <c r="P78" s="95"/>
      <c r="Q78" s="96"/>
      <c r="R78" s="96"/>
    </row>
    <row r="79" spans="1:18" s="12" customFormat="1" ht="18.75" customHeight="1">
      <c r="A79" s="136">
        <v>72</v>
      </c>
      <c r="B79" s="94"/>
      <c r="C79" s="94"/>
      <c r="D79" s="95"/>
      <c r="E79" s="137"/>
      <c r="F79" s="95"/>
      <c r="G79" s="138"/>
      <c r="H79" s="95"/>
      <c r="I79" s="95"/>
      <c r="J79" s="95"/>
      <c r="K79" s="96"/>
      <c r="L79" s="139"/>
      <c r="M79" s="95"/>
      <c r="N79" s="139"/>
      <c r="O79" s="95"/>
      <c r="P79" s="95"/>
      <c r="Q79" s="96"/>
      <c r="R79" s="96"/>
    </row>
    <row r="80" spans="1:18" s="12" customFormat="1" ht="18.75" customHeight="1">
      <c r="A80" s="136">
        <v>73</v>
      </c>
      <c r="B80" s="94"/>
      <c r="C80" s="94"/>
      <c r="D80" s="95"/>
      <c r="E80" s="137"/>
      <c r="F80" s="95"/>
      <c r="G80" s="138"/>
      <c r="H80" s="95"/>
      <c r="I80" s="95"/>
      <c r="J80" s="95"/>
      <c r="K80" s="96"/>
      <c r="L80" s="139"/>
      <c r="M80" s="95"/>
      <c r="N80" s="139"/>
      <c r="O80" s="95"/>
      <c r="P80" s="95"/>
      <c r="Q80" s="96"/>
      <c r="R80" s="96"/>
    </row>
    <row r="81" spans="1:18" s="12" customFormat="1" ht="18.75" customHeight="1">
      <c r="A81" s="136">
        <v>74</v>
      </c>
      <c r="B81" s="94"/>
      <c r="C81" s="94"/>
      <c r="D81" s="95"/>
      <c r="E81" s="137"/>
      <c r="F81" s="95"/>
      <c r="G81" s="138"/>
      <c r="H81" s="95"/>
      <c r="I81" s="95"/>
      <c r="J81" s="95"/>
      <c r="K81" s="96"/>
      <c r="L81" s="139"/>
      <c r="M81" s="95"/>
      <c r="N81" s="139"/>
      <c r="O81" s="95"/>
      <c r="P81" s="95"/>
      <c r="Q81" s="96"/>
      <c r="R81" s="96"/>
    </row>
    <row r="82" spans="1:18" s="12" customFormat="1" ht="18.75" customHeight="1">
      <c r="A82" s="136">
        <v>75</v>
      </c>
      <c r="B82" s="94"/>
      <c r="C82" s="94"/>
      <c r="D82" s="95"/>
      <c r="E82" s="137"/>
      <c r="F82" s="95"/>
      <c r="G82" s="138"/>
      <c r="H82" s="95"/>
      <c r="I82" s="95"/>
      <c r="J82" s="95"/>
      <c r="K82" s="96"/>
      <c r="L82" s="139"/>
      <c r="M82" s="95"/>
      <c r="N82" s="139"/>
      <c r="O82" s="95"/>
      <c r="P82" s="95"/>
      <c r="Q82" s="96"/>
      <c r="R82" s="96"/>
    </row>
    <row r="83" spans="1:18" s="12" customFormat="1" ht="18.75" customHeight="1">
      <c r="A83" s="136">
        <v>76</v>
      </c>
      <c r="B83" s="94"/>
      <c r="C83" s="94"/>
      <c r="D83" s="95"/>
      <c r="E83" s="137"/>
      <c r="F83" s="95"/>
      <c r="G83" s="138"/>
      <c r="H83" s="95"/>
      <c r="I83" s="95"/>
      <c r="J83" s="95"/>
      <c r="K83" s="96"/>
      <c r="L83" s="139"/>
      <c r="M83" s="95"/>
      <c r="N83" s="139"/>
      <c r="O83" s="95"/>
      <c r="P83" s="95"/>
      <c r="Q83" s="96"/>
      <c r="R83" s="96"/>
    </row>
    <row r="84" spans="1:18" s="12" customFormat="1" ht="18.75" customHeight="1">
      <c r="A84" s="136">
        <v>77</v>
      </c>
      <c r="B84" s="94"/>
      <c r="C84" s="94"/>
      <c r="D84" s="95"/>
      <c r="E84" s="137"/>
      <c r="F84" s="95"/>
      <c r="G84" s="138"/>
      <c r="H84" s="95"/>
      <c r="I84" s="95"/>
      <c r="J84" s="95"/>
      <c r="K84" s="96"/>
      <c r="L84" s="139"/>
      <c r="M84" s="95"/>
      <c r="N84" s="139"/>
      <c r="O84" s="95"/>
      <c r="P84" s="95"/>
      <c r="Q84" s="96"/>
      <c r="R84" s="96"/>
    </row>
    <row r="85" spans="1:18" s="12" customFormat="1" ht="18.75" customHeight="1">
      <c r="A85" s="136">
        <v>78</v>
      </c>
      <c r="B85" s="94"/>
      <c r="C85" s="94"/>
      <c r="D85" s="95"/>
      <c r="E85" s="137"/>
      <c r="F85" s="95"/>
      <c r="G85" s="138"/>
      <c r="H85" s="95"/>
      <c r="I85" s="95"/>
      <c r="J85" s="95"/>
      <c r="K85" s="96"/>
      <c r="L85" s="139"/>
      <c r="M85" s="95"/>
      <c r="N85" s="139"/>
      <c r="O85" s="95"/>
      <c r="P85" s="95"/>
      <c r="Q85" s="96"/>
      <c r="R85" s="96"/>
    </row>
    <row r="86" spans="1:18" s="12" customFormat="1" ht="18.75" customHeight="1">
      <c r="A86" s="136">
        <v>79</v>
      </c>
      <c r="B86" s="94"/>
      <c r="C86" s="94"/>
      <c r="D86" s="95"/>
      <c r="E86" s="137"/>
      <c r="F86" s="95"/>
      <c r="G86" s="138"/>
      <c r="H86" s="95"/>
      <c r="I86" s="95"/>
      <c r="J86" s="95"/>
      <c r="K86" s="96"/>
      <c r="L86" s="139"/>
      <c r="M86" s="95"/>
      <c r="N86" s="139"/>
      <c r="O86" s="95"/>
      <c r="P86" s="95"/>
      <c r="Q86" s="96"/>
      <c r="R86" s="96"/>
    </row>
    <row r="87" spans="1:18" s="12" customFormat="1" ht="18.75" customHeight="1">
      <c r="A87" s="136">
        <v>80</v>
      </c>
      <c r="B87" s="94"/>
      <c r="C87" s="94"/>
      <c r="D87" s="95"/>
      <c r="E87" s="137"/>
      <c r="F87" s="95"/>
      <c r="G87" s="138"/>
      <c r="H87" s="95"/>
      <c r="I87" s="95"/>
      <c r="J87" s="95"/>
      <c r="K87" s="96"/>
      <c r="L87" s="139"/>
      <c r="M87" s="95"/>
      <c r="N87" s="139"/>
      <c r="O87" s="95"/>
      <c r="P87" s="95"/>
      <c r="Q87" s="96"/>
      <c r="R87" s="96"/>
    </row>
    <row r="88" spans="1:18" s="12" customFormat="1" ht="18.75" customHeight="1">
      <c r="A88" s="136">
        <v>81</v>
      </c>
      <c r="B88" s="94"/>
      <c r="C88" s="94"/>
      <c r="D88" s="95"/>
      <c r="E88" s="137"/>
      <c r="F88" s="95"/>
      <c r="G88" s="138"/>
      <c r="H88" s="95"/>
      <c r="I88" s="95"/>
      <c r="J88" s="95"/>
      <c r="K88" s="96"/>
      <c r="L88" s="139"/>
      <c r="M88" s="95"/>
      <c r="N88" s="139"/>
      <c r="O88" s="95"/>
      <c r="P88" s="95"/>
      <c r="Q88" s="96"/>
      <c r="R88" s="96"/>
    </row>
    <row r="89" spans="1:18" s="12" customFormat="1" ht="18.75" customHeight="1">
      <c r="A89" s="136">
        <v>82</v>
      </c>
      <c r="B89" s="94"/>
      <c r="C89" s="94"/>
      <c r="D89" s="95"/>
      <c r="E89" s="137"/>
      <c r="F89" s="95"/>
      <c r="G89" s="138"/>
      <c r="H89" s="95"/>
      <c r="I89" s="95"/>
      <c r="J89" s="95"/>
      <c r="K89" s="96"/>
      <c r="L89" s="139"/>
      <c r="M89" s="95"/>
      <c r="N89" s="139"/>
      <c r="O89" s="95"/>
      <c r="P89" s="95"/>
      <c r="Q89" s="96"/>
      <c r="R89" s="96"/>
    </row>
    <row r="90" spans="1:18" s="12" customFormat="1" ht="18.75" customHeight="1">
      <c r="A90" s="136">
        <v>83</v>
      </c>
      <c r="B90" s="94"/>
      <c r="C90" s="94"/>
      <c r="D90" s="95"/>
      <c r="E90" s="137"/>
      <c r="F90" s="95"/>
      <c r="G90" s="138"/>
      <c r="H90" s="95"/>
      <c r="I90" s="95"/>
      <c r="J90" s="95"/>
      <c r="K90" s="96"/>
      <c r="L90" s="139"/>
      <c r="M90" s="95"/>
      <c r="N90" s="139"/>
      <c r="O90" s="95"/>
      <c r="P90" s="95"/>
      <c r="Q90" s="96"/>
      <c r="R90" s="96"/>
    </row>
    <row r="91" spans="1:18" s="12" customFormat="1" ht="18.75" customHeight="1">
      <c r="A91" s="136">
        <v>84</v>
      </c>
      <c r="B91" s="94"/>
      <c r="C91" s="94"/>
      <c r="D91" s="95"/>
      <c r="E91" s="137"/>
      <c r="F91" s="95"/>
      <c r="G91" s="138"/>
      <c r="H91" s="95"/>
      <c r="I91" s="95"/>
      <c r="J91" s="95"/>
      <c r="K91" s="96"/>
      <c r="L91" s="139"/>
      <c r="M91" s="95"/>
      <c r="N91" s="139"/>
      <c r="O91" s="95"/>
      <c r="P91" s="95"/>
      <c r="Q91" s="96"/>
      <c r="R91" s="96"/>
    </row>
    <row r="92" spans="1:18" s="12" customFormat="1" ht="18.75" customHeight="1">
      <c r="A92" s="136">
        <v>85</v>
      </c>
      <c r="B92" s="94"/>
      <c r="C92" s="94"/>
      <c r="D92" s="95"/>
      <c r="E92" s="137"/>
      <c r="F92" s="95"/>
      <c r="G92" s="138"/>
      <c r="H92" s="95"/>
      <c r="I92" s="95"/>
      <c r="J92" s="95"/>
      <c r="K92" s="96"/>
      <c r="L92" s="139"/>
      <c r="M92" s="95"/>
      <c r="N92" s="139"/>
      <c r="O92" s="95"/>
      <c r="P92" s="95"/>
      <c r="Q92" s="96"/>
      <c r="R92" s="96"/>
    </row>
    <row r="93" spans="1:18" s="12" customFormat="1" ht="18.75" customHeight="1">
      <c r="A93" s="136">
        <v>86</v>
      </c>
      <c r="B93" s="94"/>
      <c r="C93" s="94"/>
      <c r="D93" s="95"/>
      <c r="E93" s="137"/>
      <c r="F93" s="95"/>
      <c r="G93" s="138"/>
      <c r="H93" s="95"/>
      <c r="I93" s="95"/>
      <c r="J93" s="95"/>
      <c r="K93" s="96"/>
      <c r="L93" s="139"/>
      <c r="M93" s="95"/>
      <c r="N93" s="139"/>
      <c r="O93" s="95"/>
      <c r="P93" s="95"/>
      <c r="Q93" s="96"/>
      <c r="R93" s="96"/>
    </row>
    <row r="94" spans="1:18" s="12" customFormat="1" ht="18.75" customHeight="1">
      <c r="A94" s="136">
        <v>87</v>
      </c>
      <c r="B94" s="94"/>
      <c r="C94" s="94"/>
      <c r="D94" s="95"/>
      <c r="E94" s="137"/>
      <c r="F94" s="95"/>
      <c r="G94" s="138"/>
      <c r="H94" s="95"/>
      <c r="I94" s="95"/>
      <c r="J94" s="95"/>
      <c r="K94" s="96"/>
      <c r="L94" s="139"/>
      <c r="M94" s="95"/>
      <c r="N94" s="139"/>
      <c r="O94" s="95"/>
      <c r="P94" s="95"/>
      <c r="Q94" s="96"/>
      <c r="R94" s="96"/>
    </row>
    <row r="95" spans="1:18" s="12" customFormat="1" ht="18.75" customHeight="1">
      <c r="A95" s="136">
        <v>88</v>
      </c>
      <c r="B95" s="94"/>
      <c r="C95" s="94"/>
      <c r="D95" s="95"/>
      <c r="E95" s="137"/>
      <c r="F95" s="95"/>
      <c r="G95" s="138"/>
      <c r="H95" s="95"/>
      <c r="I95" s="95"/>
      <c r="J95" s="95"/>
      <c r="K95" s="96"/>
      <c r="L95" s="139"/>
      <c r="M95" s="95"/>
      <c r="N95" s="139"/>
      <c r="O95" s="95"/>
      <c r="P95" s="95"/>
      <c r="Q95" s="96"/>
      <c r="R95" s="96"/>
    </row>
    <row r="96" spans="1:18" s="12" customFormat="1" ht="18.75" customHeight="1">
      <c r="A96" s="136">
        <v>89</v>
      </c>
      <c r="B96" s="94"/>
      <c r="C96" s="94"/>
      <c r="D96" s="95"/>
      <c r="E96" s="137"/>
      <c r="F96" s="95"/>
      <c r="G96" s="138"/>
      <c r="H96" s="95"/>
      <c r="I96" s="95"/>
      <c r="J96" s="95"/>
      <c r="K96" s="96"/>
      <c r="L96" s="139"/>
      <c r="M96" s="95"/>
      <c r="N96" s="139"/>
      <c r="O96" s="95"/>
      <c r="P96" s="95"/>
      <c r="Q96" s="96"/>
      <c r="R96" s="96"/>
    </row>
    <row r="97" spans="1:18" s="12" customFormat="1" ht="18.75" customHeight="1">
      <c r="A97" s="136">
        <v>90</v>
      </c>
      <c r="B97" s="94"/>
      <c r="C97" s="94"/>
      <c r="D97" s="95"/>
      <c r="E97" s="137"/>
      <c r="F97" s="95"/>
      <c r="G97" s="138"/>
      <c r="H97" s="95"/>
      <c r="I97" s="95"/>
      <c r="J97" s="95"/>
      <c r="K97" s="96"/>
      <c r="L97" s="139"/>
      <c r="M97" s="95"/>
      <c r="N97" s="139"/>
      <c r="O97" s="95"/>
      <c r="P97" s="95"/>
      <c r="Q97" s="96"/>
      <c r="R97" s="96"/>
    </row>
    <row r="98" spans="1:18" s="12" customFormat="1" ht="18.75" customHeight="1">
      <c r="A98" s="136">
        <v>91</v>
      </c>
      <c r="B98" s="94"/>
      <c r="C98" s="94"/>
      <c r="D98" s="95"/>
      <c r="E98" s="137"/>
      <c r="F98" s="95"/>
      <c r="G98" s="138"/>
      <c r="H98" s="95"/>
      <c r="I98" s="95"/>
      <c r="J98" s="95"/>
      <c r="K98" s="96"/>
      <c r="L98" s="139"/>
      <c r="M98" s="95"/>
      <c r="N98" s="139"/>
      <c r="O98" s="95"/>
      <c r="P98" s="95"/>
      <c r="Q98" s="96"/>
      <c r="R98" s="96"/>
    </row>
    <row r="99" spans="1:18" s="12" customFormat="1" ht="18.75" customHeight="1">
      <c r="A99" s="136">
        <v>92</v>
      </c>
      <c r="B99" s="94"/>
      <c r="C99" s="94"/>
      <c r="D99" s="95"/>
      <c r="E99" s="137"/>
      <c r="F99" s="95"/>
      <c r="G99" s="138"/>
      <c r="H99" s="95"/>
      <c r="I99" s="95"/>
      <c r="J99" s="95"/>
      <c r="K99" s="96"/>
      <c r="L99" s="139"/>
      <c r="M99" s="95"/>
      <c r="N99" s="139"/>
      <c r="O99" s="95"/>
      <c r="P99" s="95"/>
      <c r="Q99" s="96"/>
      <c r="R99" s="96"/>
    </row>
    <row r="100" spans="1:18" s="12" customFormat="1" ht="18.75" customHeight="1">
      <c r="A100" s="136">
        <v>93</v>
      </c>
      <c r="B100" s="94"/>
      <c r="C100" s="94"/>
      <c r="D100" s="95"/>
      <c r="E100" s="137"/>
      <c r="F100" s="95"/>
      <c r="G100" s="138"/>
      <c r="H100" s="95"/>
      <c r="I100" s="95"/>
      <c r="J100" s="95"/>
      <c r="K100" s="96"/>
      <c r="L100" s="139"/>
      <c r="M100" s="95"/>
      <c r="N100" s="139"/>
      <c r="O100" s="95"/>
      <c r="P100" s="95"/>
      <c r="Q100" s="96"/>
      <c r="R100" s="96"/>
    </row>
    <row r="101" spans="1:18" s="12" customFormat="1" ht="18.75" customHeight="1">
      <c r="A101" s="136">
        <v>94</v>
      </c>
      <c r="B101" s="94"/>
      <c r="C101" s="94"/>
      <c r="D101" s="95"/>
      <c r="E101" s="137"/>
      <c r="F101" s="95"/>
      <c r="G101" s="138"/>
      <c r="H101" s="95"/>
      <c r="I101" s="95"/>
      <c r="J101" s="95"/>
      <c r="K101" s="96"/>
      <c r="L101" s="139"/>
      <c r="M101" s="95"/>
      <c r="N101" s="139"/>
      <c r="O101" s="95"/>
      <c r="P101" s="95"/>
      <c r="Q101" s="96"/>
      <c r="R101" s="96"/>
    </row>
    <row r="102" spans="1:18" s="12" customFormat="1" ht="18.75" customHeight="1">
      <c r="A102" s="136">
        <v>95</v>
      </c>
      <c r="B102" s="94"/>
      <c r="C102" s="94"/>
      <c r="D102" s="95"/>
      <c r="E102" s="137"/>
      <c r="F102" s="95"/>
      <c r="G102" s="138"/>
      <c r="H102" s="95"/>
      <c r="I102" s="95"/>
      <c r="J102" s="95"/>
      <c r="K102" s="96"/>
      <c r="L102" s="139"/>
      <c r="M102" s="95"/>
      <c r="N102" s="139"/>
      <c r="O102" s="95"/>
      <c r="P102" s="95"/>
      <c r="Q102" s="96"/>
      <c r="R102" s="96"/>
    </row>
    <row r="103" spans="1:18" s="12" customFormat="1" ht="18.75" customHeight="1">
      <c r="A103" s="136">
        <v>96</v>
      </c>
      <c r="B103" s="94"/>
      <c r="C103" s="94"/>
      <c r="D103" s="95"/>
      <c r="E103" s="137"/>
      <c r="F103" s="95"/>
      <c r="G103" s="138"/>
      <c r="H103" s="95"/>
      <c r="I103" s="95"/>
      <c r="J103" s="95"/>
      <c r="K103" s="96"/>
      <c r="L103" s="139"/>
      <c r="M103" s="95"/>
      <c r="N103" s="139"/>
      <c r="O103" s="95"/>
      <c r="P103" s="95"/>
      <c r="Q103" s="96"/>
      <c r="R103" s="96"/>
    </row>
    <row r="104" spans="1:18" s="12" customFormat="1" ht="18.75" customHeight="1">
      <c r="A104" s="136">
        <v>97</v>
      </c>
      <c r="B104" s="94"/>
      <c r="C104" s="94"/>
      <c r="D104" s="95"/>
      <c r="E104" s="137"/>
      <c r="F104" s="95"/>
      <c r="G104" s="138"/>
      <c r="H104" s="95"/>
      <c r="I104" s="95"/>
      <c r="J104" s="95"/>
      <c r="K104" s="96"/>
      <c r="L104" s="139"/>
      <c r="M104" s="95"/>
      <c r="N104" s="139"/>
      <c r="O104" s="95"/>
      <c r="P104" s="95"/>
      <c r="Q104" s="96"/>
      <c r="R104" s="96"/>
    </row>
    <row r="105" spans="1:18" s="12" customFormat="1" ht="18.75" customHeight="1">
      <c r="A105" s="136">
        <v>98</v>
      </c>
      <c r="B105" s="94"/>
      <c r="C105" s="94"/>
      <c r="D105" s="95"/>
      <c r="E105" s="137"/>
      <c r="F105" s="95"/>
      <c r="G105" s="138"/>
      <c r="H105" s="95"/>
      <c r="I105" s="95"/>
      <c r="J105" s="95"/>
      <c r="K105" s="96"/>
      <c r="L105" s="139"/>
      <c r="M105" s="95"/>
      <c r="N105" s="139"/>
      <c r="O105" s="95"/>
      <c r="P105" s="95"/>
      <c r="Q105" s="96"/>
      <c r="R105" s="96"/>
    </row>
    <row r="106" spans="1:18" s="12" customFormat="1" ht="18.75" customHeight="1">
      <c r="A106" s="136">
        <v>99</v>
      </c>
      <c r="B106" s="94"/>
      <c r="C106" s="94"/>
      <c r="D106" s="95"/>
      <c r="E106" s="137"/>
      <c r="F106" s="95"/>
      <c r="G106" s="138"/>
      <c r="H106" s="95"/>
      <c r="I106" s="95"/>
      <c r="J106" s="95"/>
      <c r="K106" s="96"/>
      <c r="L106" s="139"/>
      <c r="M106" s="95"/>
      <c r="N106" s="139"/>
      <c r="O106" s="95"/>
      <c r="P106" s="95"/>
      <c r="Q106" s="96"/>
      <c r="R106" s="96"/>
    </row>
    <row r="107" spans="1:18" s="12" customFormat="1" ht="18.75" customHeight="1">
      <c r="A107" s="136">
        <v>100</v>
      </c>
      <c r="B107" s="94"/>
      <c r="C107" s="94"/>
      <c r="D107" s="95"/>
      <c r="E107" s="137"/>
      <c r="F107" s="95"/>
      <c r="G107" s="138"/>
      <c r="H107" s="95"/>
      <c r="I107" s="95"/>
      <c r="J107" s="95"/>
      <c r="K107" s="96"/>
      <c r="L107" s="139"/>
      <c r="M107" s="95"/>
      <c r="N107" s="139"/>
      <c r="O107" s="95"/>
      <c r="P107" s="95"/>
      <c r="Q107" s="96"/>
      <c r="R107" s="96"/>
    </row>
    <row r="108" spans="1:18" s="12" customFormat="1" ht="18.75" customHeight="1">
      <c r="A108" s="136">
        <v>101</v>
      </c>
      <c r="B108" s="94"/>
      <c r="C108" s="94"/>
      <c r="D108" s="95"/>
      <c r="E108" s="137"/>
      <c r="F108" s="95"/>
      <c r="G108" s="138"/>
      <c r="H108" s="95"/>
      <c r="I108" s="95"/>
      <c r="J108" s="95"/>
      <c r="K108" s="96"/>
      <c r="L108" s="139"/>
      <c r="M108" s="95"/>
      <c r="N108" s="139"/>
      <c r="O108" s="95"/>
      <c r="P108" s="95"/>
      <c r="Q108" s="96"/>
      <c r="R108" s="96"/>
    </row>
    <row r="109" spans="1:18" s="12" customFormat="1" ht="18.75" customHeight="1">
      <c r="A109" s="136">
        <v>102</v>
      </c>
      <c r="B109" s="94"/>
      <c r="C109" s="94"/>
      <c r="D109" s="95"/>
      <c r="E109" s="137"/>
      <c r="F109" s="95"/>
      <c r="G109" s="138"/>
      <c r="H109" s="95"/>
      <c r="I109" s="95"/>
      <c r="J109" s="95"/>
      <c r="K109" s="96"/>
      <c r="L109" s="139"/>
      <c r="M109" s="95"/>
      <c r="N109" s="139"/>
      <c r="O109" s="95"/>
      <c r="P109" s="95"/>
      <c r="Q109" s="96"/>
      <c r="R109" s="96"/>
    </row>
    <row r="110" spans="1:18" s="12" customFormat="1" ht="18.75" customHeight="1">
      <c r="A110" s="136">
        <v>103</v>
      </c>
      <c r="B110" s="94"/>
      <c r="C110" s="94"/>
      <c r="D110" s="95"/>
      <c r="E110" s="137"/>
      <c r="F110" s="95"/>
      <c r="G110" s="138"/>
      <c r="H110" s="95"/>
      <c r="I110" s="95"/>
      <c r="J110" s="95"/>
      <c r="K110" s="96"/>
      <c r="L110" s="139"/>
      <c r="M110" s="95"/>
      <c r="N110" s="139"/>
      <c r="O110" s="95"/>
      <c r="P110" s="95"/>
      <c r="Q110" s="96"/>
      <c r="R110" s="96"/>
    </row>
    <row r="111" spans="1:18" s="12" customFormat="1" ht="18.75" customHeight="1">
      <c r="A111" s="136">
        <v>104</v>
      </c>
      <c r="B111" s="94"/>
      <c r="C111" s="94"/>
      <c r="D111" s="95"/>
      <c r="E111" s="137"/>
      <c r="F111" s="95"/>
      <c r="G111" s="138"/>
      <c r="H111" s="95"/>
      <c r="I111" s="95"/>
      <c r="J111" s="95"/>
      <c r="K111" s="96"/>
      <c r="L111" s="139"/>
      <c r="M111" s="95"/>
      <c r="N111" s="139"/>
      <c r="O111" s="95"/>
      <c r="P111" s="95"/>
      <c r="Q111" s="96"/>
      <c r="R111" s="96"/>
    </row>
    <row r="112" spans="1:18" s="12" customFormat="1" ht="18.75" customHeight="1">
      <c r="A112" s="136">
        <v>105</v>
      </c>
      <c r="B112" s="94"/>
      <c r="C112" s="94"/>
      <c r="D112" s="95"/>
      <c r="E112" s="137"/>
      <c r="F112" s="95"/>
      <c r="G112" s="138"/>
      <c r="H112" s="95"/>
      <c r="I112" s="95"/>
      <c r="J112" s="95"/>
      <c r="K112" s="96"/>
      <c r="L112" s="139"/>
      <c r="M112" s="95"/>
      <c r="N112" s="139"/>
      <c r="O112" s="95"/>
      <c r="P112" s="95"/>
      <c r="Q112" s="96"/>
      <c r="R112" s="96"/>
    </row>
    <row r="113" spans="1:18" s="12" customFormat="1" ht="18.75" customHeight="1">
      <c r="A113" s="136">
        <v>106</v>
      </c>
      <c r="B113" s="94"/>
      <c r="C113" s="94"/>
      <c r="D113" s="95"/>
      <c r="E113" s="137"/>
      <c r="F113" s="95"/>
      <c r="G113" s="138"/>
      <c r="H113" s="95"/>
      <c r="I113" s="95"/>
      <c r="J113" s="95"/>
      <c r="K113" s="96"/>
      <c r="L113" s="139"/>
      <c r="M113" s="95"/>
      <c r="N113" s="139"/>
      <c r="O113" s="95"/>
      <c r="P113" s="95"/>
      <c r="Q113" s="96"/>
      <c r="R113" s="96"/>
    </row>
    <row r="114" spans="1:18" s="12" customFormat="1" ht="18.75" customHeight="1">
      <c r="A114" s="136">
        <v>107</v>
      </c>
      <c r="B114" s="94"/>
      <c r="C114" s="94"/>
      <c r="D114" s="95"/>
      <c r="E114" s="137"/>
      <c r="F114" s="95"/>
      <c r="G114" s="138"/>
      <c r="H114" s="95"/>
      <c r="I114" s="95"/>
      <c r="J114" s="95"/>
      <c r="K114" s="96"/>
      <c r="L114" s="139"/>
      <c r="M114" s="95"/>
      <c r="N114" s="139"/>
      <c r="O114" s="95"/>
      <c r="P114" s="95"/>
      <c r="Q114" s="96"/>
      <c r="R114" s="96"/>
    </row>
    <row r="115" spans="1:18" s="12" customFormat="1" ht="18.75" customHeight="1">
      <c r="A115" s="136">
        <v>108</v>
      </c>
      <c r="B115" s="94"/>
      <c r="C115" s="94"/>
      <c r="D115" s="95"/>
      <c r="E115" s="137"/>
      <c r="F115" s="95"/>
      <c r="G115" s="138"/>
      <c r="H115" s="95"/>
      <c r="I115" s="95"/>
      <c r="J115" s="95"/>
      <c r="K115" s="96"/>
      <c r="L115" s="139"/>
      <c r="M115" s="95"/>
      <c r="N115" s="139"/>
      <c r="O115" s="95"/>
      <c r="P115" s="95"/>
      <c r="Q115" s="96"/>
      <c r="R115" s="96"/>
    </row>
    <row r="116" spans="1:18" s="12" customFormat="1" ht="18.75" customHeight="1">
      <c r="A116" s="136">
        <v>109</v>
      </c>
      <c r="B116" s="94"/>
      <c r="C116" s="94"/>
      <c r="D116" s="95"/>
      <c r="E116" s="137"/>
      <c r="F116" s="95"/>
      <c r="G116" s="138"/>
      <c r="H116" s="95"/>
      <c r="I116" s="95"/>
      <c r="J116" s="95"/>
      <c r="K116" s="96"/>
      <c r="L116" s="139"/>
      <c r="M116" s="95"/>
      <c r="N116" s="139"/>
      <c r="O116" s="95"/>
      <c r="P116" s="95"/>
      <c r="Q116" s="96"/>
      <c r="R116" s="96"/>
    </row>
    <row r="117" spans="1:18" s="12" customFormat="1" ht="18.75" customHeight="1">
      <c r="A117" s="136">
        <v>110</v>
      </c>
      <c r="B117" s="94"/>
      <c r="C117" s="94"/>
      <c r="D117" s="95"/>
      <c r="E117" s="137"/>
      <c r="F117" s="95"/>
      <c r="G117" s="138"/>
      <c r="H117" s="95"/>
      <c r="I117" s="95"/>
      <c r="J117" s="95"/>
      <c r="K117" s="96"/>
      <c r="L117" s="139"/>
      <c r="M117" s="95"/>
      <c r="N117" s="139"/>
      <c r="O117" s="95"/>
      <c r="P117" s="95"/>
      <c r="Q117" s="96"/>
      <c r="R117" s="96"/>
    </row>
    <row r="118" spans="1:18" s="12" customFormat="1" ht="18.75" customHeight="1">
      <c r="A118" s="136">
        <v>111</v>
      </c>
      <c r="B118" s="94"/>
      <c r="C118" s="94"/>
      <c r="D118" s="95"/>
      <c r="E118" s="137"/>
      <c r="F118" s="95"/>
      <c r="G118" s="138"/>
      <c r="H118" s="95"/>
      <c r="I118" s="95"/>
      <c r="J118" s="95"/>
      <c r="K118" s="96"/>
      <c r="L118" s="139"/>
      <c r="M118" s="95"/>
      <c r="N118" s="139"/>
      <c r="O118" s="95"/>
      <c r="P118" s="95"/>
      <c r="Q118" s="96"/>
      <c r="R118" s="96"/>
    </row>
    <row r="119" spans="1:18" s="12" customFormat="1" ht="18.75" customHeight="1">
      <c r="A119" s="136">
        <v>112</v>
      </c>
      <c r="B119" s="94"/>
      <c r="C119" s="94"/>
      <c r="D119" s="95"/>
      <c r="E119" s="137"/>
      <c r="F119" s="95"/>
      <c r="G119" s="138"/>
      <c r="H119" s="95"/>
      <c r="I119" s="95"/>
      <c r="J119" s="95"/>
      <c r="K119" s="96"/>
      <c r="L119" s="139"/>
      <c r="M119" s="95"/>
      <c r="N119" s="139"/>
      <c r="O119" s="95"/>
      <c r="P119" s="95"/>
      <c r="Q119" s="96"/>
      <c r="R119" s="96"/>
    </row>
    <row r="120" spans="1:18" s="12" customFormat="1" ht="18.75" customHeight="1">
      <c r="A120" s="136">
        <v>113</v>
      </c>
      <c r="B120" s="94"/>
      <c r="C120" s="94"/>
      <c r="D120" s="95"/>
      <c r="E120" s="137"/>
      <c r="F120" s="95"/>
      <c r="G120" s="138"/>
      <c r="H120" s="95"/>
      <c r="I120" s="95"/>
      <c r="J120" s="95"/>
      <c r="K120" s="96"/>
      <c r="L120" s="139"/>
      <c r="M120" s="95"/>
      <c r="N120" s="139"/>
      <c r="O120" s="95"/>
      <c r="P120" s="95"/>
      <c r="Q120" s="96"/>
      <c r="R120" s="96"/>
    </row>
    <row r="121" spans="1:18" s="12" customFormat="1" ht="18.75" customHeight="1">
      <c r="A121" s="136">
        <v>114</v>
      </c>
      <c r="B121" s="94"/>
      <c r="C121" s="94"/>
      <c r="D121" s="95"/>
      <c r="E121" s="137"/>
      <c r="F121" s="95"/>
      <c r="G121" s="138"/>
      <c r="H121" s="95"/>
      <c r="I121" s="95"/>
      <c r="J121" s="95"/>
      <c r="K121" s="96"/>
      <c r="L121" s="139"/>
      <c r="M121" s="95"/>
      <c r="N121" s="139"/>
      <c r="O121" s="95"/>
      <c r="P121" s="95"/>
      <c r="Q121" s="96"/>
      <c r="R121" s="96"/>
    </row>
    <row r="122" spans="1:18" s="12" customFormat="1" ht="18.75" customHeight="1">
      <c r="A122" s="136">
        <v>115</v>
      </c>
      <c r="B122" s="94"/>
      <c r="C122" s="94"/>
      <c r="D122" s="95"/>
      <c r="E122" s="137"/>
      <c r="F122" s="95"/>
      <c r="G122" s="138"/>
      <c r="H122" s="95"/>
      <c r="I122" s="95"/>
      <c r="J122" s="95"/>
      <c r="K122" s="96"/>
      <c r="L122" s="139"/>
      <c r="M122" s="95"/>
      <c r="N122" s="139"/>
      <c r="O122" s="95"/>
      <c r="P122" s="95"/>
      <c r="Q122" s="96"/>
      <c r="R122" s="96"/>
    </row>
    <row r="123" spans="1:18" s="12" customFormat="1" ht="18.75" customHeight="1">
      <c r="A123" s="136">
        <v>116</v>
      </c>
      <c r="B123" s="94"/>
      <c r="C123" s="94"/>
      <c r="D123" s="95"/>
      <c r="E123" s="137"/>
      <c r="F123" s="95"/>
      <c r="G123" s="138"/>
      <c r="H123" s="95"/>
      <c r="I123" s="95"/>
      <c r="J123" s="95"/>
      <c r="K123" s="96"/>
      <c r="L123" s="139"/>
      <c r="M123" s="95"/>
      <c r="N123" s="139"/>
      <c r="O123" s="95"/>
      <c r="P123" s="95"/>
      <c r="Q123" s="96"/>
      <c r="R123" s="96"/>
    </row>
    <row r="124" spans="1:18" s="12" customFormat="1" ht="18.75" customHeight="1">
      <c r="A124" s="136">
        <v>117</v>
      </c>
      <c r="B124" s="94"/>
      <c r="C124" s="94"/>
      <c r="D124" s="95"/>
      <c r="E124" s="137"/>
      <c r="F124" s="95"/>
      <c r="G124" s="138"/>
      <c r="H124" s="95"/>
      <c r="I124" s="95"/>
      <c r="J124" s="95"/>
      <c r="K124" s="96"/>
      <c r="L124" s="139"/>
      <c r="M124" s="95"/>
      <c r="N124" s="139"/>
      <c r="O124" s="95"/>
      <c r="P124" s="95"/>
      <c r="Q124" s="96"/>
      <c r="R124" s="96"/>
    </row>
    <row r="125" spans="1:18" s="12" customFormat="1" ht="18.75" customHeight="1">
      <c r="A125" s="136">
        <v>118</v>
      </c>
      <c r="B125" s="94"/>
      <c r="C125" s="94"/>
      <c r="D125" s="95"/>
      <c r="E125" s="137"/>
      <c r="F125" s="95"/>
      <c r="G125" s="138"/>
      <c r="H125" s="95"/>
      <c r="I125" s="95"/>
      <c r="J125" s="95"/>
      <c r="K125" s="96"/>
      <c r="L125" s="139"/>
      <c r="M125" s="95"/>
      <c r="N125" s="139"/>
      <c r="O125" s="95"/>
      <c r="P125" s="95"/>
      <c r="Q125" s="96"/>
      <c r="R125" s="96"/>
    </row>
    <row r="126" spans="1:18" s="12" customFormat="1" ht="18.75" customHeight="1">
      <c r="A126" s="136">
        <v>119</v>
      </c>
      <c r="B126" s="94"/>
      <c r="C126" s="94"/>
      <c r="D126" s="95"/>
      <c r="E126" s="137"/>
      <c r="F126" s="95"/>
      <c r="G126" s="138"/>
      <c r="H126" s="95"/>
      <c r="I126" s="95"/>
      <c r="J126" s="95"/>
      <c r="K126" s="96"/>
      <c r="L126" s="139"/>
      <c r="M126" s="95"/>
      <c r="N126" s="139"/>
      <c r="O126" s="95"/>
      <c r="P126" s="95"/>
      <c r="Q126" s="96"/>
      <c r="R126" s="96"/>
    </row>
    <row r="127" spans="1:18" s="12" customFormat="1" ht="18.75" customHeight="1">
      <c r="A127" s="136">
        <v>120</v>
      </c>
      <c r="B127" s="94"/>
      <c r="C127" s="94"/>
      <c r="D127" s="95"/>
      <c r="E127" s="137"/>
      <c r="F127" s="95"/>
      <c r="G127" s="138"/>
      <c r="H127" s="95"/>
      <c r="I127" s="95"/>
      <c r="J127" s="95"/>
      <c r="K127" s="96"/>
      <c r="L127" s="139"/>
      <c r="M127" s="95"/>
      <c r="N127" s="139"/>
      <c r="O127" s="95"/>
      <c r="P127" s="95"/>
      <c r="Q127" s="96"/>
      <c r="R127" s="96"/>
    </row>
    <row r="128" spans="1:18" s="12" customFormat="1" ht="18.75" customHeight="1">
      <c r="A128" s="136">
        <v>121</v>
      </c>
      <c r="B128" s="94"/>
      <c r="C128" s="94"/>
      <c r="D128" s="95"/>
      <c r="E128" s="137"/>
      <c r="F128" s="95"/>
      <c r="G128" s="138"/>
      <c r="H128" s="95"/>
      <c r="I128" s="95"/>
      <c r="J128" s="95"/>
      <c r="K128" s="96"/>
      <c r="L128" s="139"/>
      <c r="M128" s="95"/>
      <c r="N128" s="139"/>
      <c r="O128" s="95"/>
      <c r="P128" s="95"/>
      <c r="Q128" s="96"/>
      <c r="R128" s="96"/>
    </row>
    <row r="129" spans="1:18" s="12" customFormat="1" ht="18.75" customHeight="1">
      <c r="A129" s="136">
        <v>122</v>
      </c>
      <c r="B129" s="94"/>
      <c r="C129" s="94"/>
      <c r="D129" s="95"/>
      <c r="E129" s="137"/>
      <c r="F129" s="95"/>
      <c r="G129" s="138"/>
      <c r="H129" s="95"/>
      <c r="I129" s="95"/>
      <c r="J129" s="95"/>
      <c r="K129" s="96"/>
      <c r="L129" s="139"/>
      <c r="M129" s="95"/>
      <c r="N129" s="139"/>
      <c r="O129" s="95"/>
      <c r="P129" s="95"/>
      <c r="Q129" s="96"/>
      <c r="R129" s="96"/>
    </row>
    <row r="130" spans="1:18" s="12" customFormat="1" ht="18.75" customHeight="1">
      <c r="A130" s="136">
        <v>123</v>
      </c>
      <c r="B130" s="94"/>
      <c r="C130" s="94"/>
      <c r="D130" s="95"/>
      <c r="E130" s="137"/>
      <c r="F130" s="95"/>
      <c r="G130" s="138"/>
      <c r="H130" s="95"/>
      <c r="I130" s="95"/>
      <c r="J130" s="95"/>
      <c r="K130" s="96"/>
      <c r="L130" s="139"/>
      <c r="M130" s="95"/>
      <c r="N130" s="139"/>
      <c r="O130" s="95"/>
      <c r="P130" s="95"/>
      <c r="Q130" s="96"/>
      <c r="R130" s="96"/>
    </row>
    <row r="131" spans="1:18" s="12" customFormat="1" ht="18.75" customHeight="1">
      <c r="A131" s="136">
        <v>124</v>
      </c>
      <c r="B131" s="94"/>
      <c r="C131" s="94"/>
      <c r="D131" s="95"/>
      <c r="E131" s="137"/>
      <c r="F131" s="95"/>
      <c r="G131" s="138"/>
      <c r="H131" s="95"/>
      <c r="I131" s="95"/>
      <c r="J131" s="95"/>
      <c r="K131" s="96"/>
      <c r="L131" s="139"/>
      <c r="M131" s="95"/>
      <c r="N131" s="139"/>
      <c r="O131" s="95"/>
      <c r="P131" s="95"/>
      <c r="Q131" s="96"/>
      <c r="R131" s="96"/>
    </row>
    <row r="132" spans="1:18" s="12" customFormat="1" ht="18.75" customHeight="1">
      <c r="A132" s="136">
        <v>125</v>
      </c>
      <c r="B132" s="94"/>
      <c r="C132" s="94"/>
      <c r="D132" s="95"/>
      <c r="E132" s="137"/>
      <c r="F132" s="95"/>
      <c r="G132" s="138"/>
      <c r="H132" s="95"/>
      <c r="I132" s="95"/>
      <c r="J132" s="95"/>
      <c r="K132" s="96"/>
      <c r="L132" s="139"/>
      <c r="M132" s="95"/>
      <c r="N132" s="139"/>
      <c r="O132" s="95"/>
      <c r="P132" s="95"/>
      <c r="Q132" s="96"/>
      <c r="R132" s="96"/>
    </row>
    <row r="133" spans="1:18" s="12" customFormat="1" ht="18.75" customHeight="1">
      <c r="A133" s="136">
        <v>126</v>
      </c>
      <c r="B133" s="94"/>
      <c r="C133" s="94"/>
      <c r="D133" s="95"/>
      <c r="E133" s="137"/>
      <c r="F133" s="95"/>
      <c r="G133" s="138"/>
      <c r="H133" s="95"/>
      <c r="I133" s="95"/>
      <c r="J133" s="95"/>
      <c r="K133" s="96"/>
      <c r="L133" s="139"/>
      <c r="M133" s="95"/>
      <c r="N133" s="139"/>
      <c r="O133" s="95"/>
      <c r="P133" s="95"/>
      <c r="Q133" s="96"/>
      <c r="R133" s="96"/>
    </row>
    <row r="134" spans="1:18" s="12" customFormat="1" ht="18.75" customHeight="1">
      <c r="A134" s="136">
        <v>127</v>
      </c>
      <c r="B134" s="94"/>
      <c r="C134" s="94"/>
      <c r="D134" s="95"/>
      <c r="E134" s="137"/>
      <c r="F134" s="95"/>
      <c r="G134" s="138"/>
      <c r="H134" s="95"/>
      <c r="I134" s="95"/>
      <c r="J134" s="95"/>
      <c r="K134" s="96"/>
      <c r="L134" s="139"/>
      <c r="M134" s="95"/>
      <c r="N134" s="139"/>
      <c r="O134" s="95"/>
      <c r="P134" s="95"/>
      <c r="Q134" s="96"/>
      <c r="R134" s="96"/>
    </row>
    <row r="135" spans="1:18" s="12" customFormat="1" ht="18.75" customHeight="1">
      <c r="A135" s="136">
        <v>128</v>
      </c>
      <c r="B135" s="94"/>
      <c r="C135" s="94"/>
      <c r="D135" s="95"/>
      <c r="E135" s="137"/>
      <c r="F135" s="95"/>
      <c r="G135" s="138"/>
      <c r="H135" s="95"/>
      <c r="I135" s="95"/>
      <c r="J135" s="95"/>
      <c r="K135" s="96"/>
      <c r="L135" s="139"/>
      <c r="M135" s="95"/>
      <c r="N135" s="139"/>
      <c r="O135" s="95"/>
      <c r="P135" s="95"/>
      <c r="Q135" s="96"/>
      <c r="R135" s="96"/>
    </row>
    <row r="136" spans="1:18" s="12" customFormat="1" ht="18.75" customHeight="1">
      <c r="A136" s="136">
        <v>129</v>
      </c>
      <c r="B136" s="94"/>
      <c r="C136" s="94"/>
      <c r="D136" s="95"/>
      <c r="E136" s="137"/>
      <c r="F136" s="95"/>
      <c r="G136" s="138"/>
      <c r="H136" s="95"/>
      <c r="I136" s="95"/>
      <c r="J136" s="95"/>
      <c r="K136" s="96"/>
      <c r="L136" s="139"/>
      <c r="M136" s="95"/>
      <c r="N136" s="139"/>
      <c r="O136" s="95"/>
      <c r="P136" s="95"/>
      <c r="Q136" s="96"/>
      <c r="R136" s="96"/>
    </row>
    <row r="137" spans="1:18" s="12" customFormat="1" ht="18.75" customHeight="1">
      <c r="A137" s="136">
        <v>130</v>
      </c>
      <c r="B137" s="94"/>
      <c r="C137" s="94"/>
      <c r="D137" s="95"/>
      <c r="E137" s="137"/>
      <c r="F137" s="95"/>
      <c r="G137" s="138"/>
      <c r="H137" s="95"/>
      <c r="I137" s="95"/>
      <c r="J137" s="95"/>
      <c r="K137" s="96"/>
      <c r="L137" s="139"/>
      <c r="M137" s="95"/>
      <c r="N137" s="139"/>
      <c r="O137" s="95"/>
      <c r="P137" s="95"/>
      <c r="Q137" s="96"/>
      <c r="R137" s="96"/>
    </row>
    <row r="138" spans="1:18" s="12" customFormat="1" ht="18.75" customHeight="1">
      <c r="A138" s="136">
        <v>131</v>
      </c>
      <c r="B138" s="94"/>
      <c r="C138" s="94"/>
      <c r="D138" s="95"/>
      <c r="E138" s="137"/>
      <c r="F138" s="95"/>
      <c r="G138" s="138"/>
      <c r="H138" s="95"/>
      <c r="I138" s="95"/>
      <c r="J138" s="95"/>
      <c r="K138" s="96"/>
      <c r="L138" s="139"/>
      <c r="M138" s="95"/>
      <c r="N138" s="139"/>
      <c r="O138" s="95"/>
      <c r="P138" s="95"/>
      <c r="Q138" s="96"/>
      <c r="R138" s="96"/>
    </row>
    <row r="139" spans="1:18" s="12" customFormat="1" ht="18.75" customHeight="1">
      <c r="A139" s="136">
        <v>132</v>
      </c>
      <c r="B139" s="94"/>
      <c r="C139" s="94"/>
      <c r="D139" s="95"/>
      <c r="E139" s="137"/>
      <c r="F139" s="95"/>
      <c r="G139" s="138"/>
      <c r="H139" s="95"/>
      <c r="I139" s="95"/>
      <c r="J139" s="95"/>
      <c r="K139" s="96"/>
      <c r="L139" s="139"/>
      <c r="M139" s="95"/>
      <c r="N139" s="139"/>
      <c r="O139" s="95"/>
      <c r="P139" s="95"/>
      <c r="Q139" s="96"/>
      <c r="R139" s="96"/>
    </row>
    <row r="140" spans="1:18" s="12" customFormat="1" ht="18.75" customHeight="1">
      <c r="A140" s="136">
        <v>133</v>
      </c>
      <c r="B140" s="94"/>
      <c r="C140" s="94"/>
      <c r="D140" s="95"/>
      <c r="E140" s="137"/>
      <c r="F140" s="95"/>
      <c r="G140" s="138"/>
      <c r="H140" s="95"/>
      <c r="I140" s="95"/>
      <c r="J140" s="95"/>
      <c r="K140" s="96"/>
      <c r="L140" s="139"/>
      <c r="M140" s="95"/>
      <c r="N140" s="139"/>
      <c r="O140" s="95"/>
      <c r="P140" s="95"/>
      <c r="Q140" s="96"/>
      <c r="R140" s="96"/>
    </row>
    <row r="141" spans="1:18" s="12" customFormat="1" ht="18.75" customHeight="1">
      <c r="A141" s="136">
        <v>134</v>
      </c>
      <c r="B141" s="94"/>
      <c r="C141" s="94"/>
      <c r="D141" s="95"/>
      <c r="E141" s="137"/>
      <c r="F141" s="95"/>
      <c r="G141" s="138"/>
      <c r="H141" s="95"/>
      <c r="I141" s="95"/>
      <c r="J141" s="95"/>
      <c r="K141" s="96"/>
      <c r="L141" s="139"/>
      <c r="M141" s="95"/>
      <c r="N141" s="139"/>
      <c r="O141" s="95"/>
      <c r="P141" s="95"/>
      <c r="Q141" s="96"/>
      <c r="R141" s="96"/>
    </row>
    <row r="142" spans="1:18" s="12" customFormat="1" ht="18.75" customHeight="1">
      <c r="A142" s="136">
        <v>135</v>
      </c>
      <c r="B142" s="94"/>
      <c r="C142" s="94"/>
      <c r="D142" s="95"/>
      <c r="E142" s="137"/>
      <c r="F142" s="95"/>
      <c r="G142" s="138"/>
      <c r="H142" s="95"/>
      <c r="I142" s="95"/>
      <c r="J142" s="95"/>
      <c r="K142" s="96"/>
      <c r="L142" s="139"/>
      <c r="M142" s="95"/>
      <c r="N142" s="139"/>
      <c r="O142" s="95"/>
      <c r="P142" s="95"/>
      <c r="Q142" s="96"/>
      <c r="R142" s="96"/>
    </row>
    <row r="143" spans="1:18" s="12" customFormat="1" ht="18.75" customHeight="1">
      <c r="A143" s="136">
        <v>136</v>
      </c>
      <c r="B143" s="94"/>
      <c r="C143" s="94"/>
      <c r="D143" s="95"/>
      <c r="E143" s="137"/>
      <c r="F143" s="95"/>
      <c r="G143" s="138"/>
      <c r="H143" s="95"/>
      <c r="I143" s="95"/>
      <c r="J143" s="95"/>
      <c r="K143" s="96"/>
      <c r="L143" s="139"/>
      <c r="M143" s="95"/>
      <c r="N143" s="139"/>
      <c r="O143" s="95"/>
      <c r="P143" s="95"/>
      <c r="Q143" s="96"/>
      <c r="R143" s="96"/>
    </row>
    <row r="144" spans="1:18" s="12" customFormat="1" ht="18.75" customHeight="1">
      <c r="A144" s="136">
        <v>137</v>
      </c>
      <c r="B144" s="94"/>
      <c r="C144" s="94"/>
      <c r="D144" s="95"/>
      <c r="E144" s="137"/>
      <c r="F144" s="95"/>
      <c r="G144" s="138"/>
      <c r="H144" s="95"/>
      <c r="I144" s="95"/>
      <c r="J144" s="95"/>
      <c r="K144" s="96"/>
      <c r="L144" s="139"/>
      <c r="M144" s="95"/>
      <c r="N144" s="139"/>
      <c r="O144" s="95"/>
      <c r="P144" s="95"/>
      <c r="Q144" s="96"/>
      <c r="R144" s="96"/>
    </row>
    <row r="145" spans="1:18" s="12" customFormat="1" ht="18.75" customHeight="1">
      <c r="A145" s="136">
        <v>138</v>
      </c>
      <c r="B145" s="94"/>
      <c r="C145" s="94"/>
      <c r="D145" s="95"/>
      <c r="E145" s="137"/>
      <c r="F145" s="95"/>
      <c r="G145" s="138"/>
      <c r="H145" s="95"/>
      <c r="I145" s="95"/>
      <c r="J145" s="95"/>
      <c r="K145" s="96"/>
      <c r="L145" s="139"/>
      <c r="M145" s="95"/>
      <c r="N145" s="139"/>
      <c r="O145" s="95"/>
      <c r="P145" s="95"/>
      <c r="Q145" s="96"/>
      <c r="R145" s="96"/>
    </row>
    <row r="146" spans="1:18" s="12" customFormat="1" ht="18.75" customHeight="1">
      <c r="A146" s="136">
        <v>139</v>
      </c>
      <c r="B146" s="94"/>
      <c r="C146" s="94"/>
      <c r="D146" s="95"/>
      <c r="E146" s="137"/>
      <c r="F146" s="95"/>
      <c r="G146" s="138"/>
      <c r="H146" s="95"/>
      <c r="I146" s="95"/>
      <c r="J146" s="95"/>
      <c r="K146" s="96"/>
      <c r="L146" s="139"/>
      <c r="M146" s="95"/>
      <c r="N146" s="139"/>
      <c r="O146" s="95"/>
      <c r="P146" s="95"/>
      <c r="Q146" s="96"/>
      <c r="R146" s="96"/>
    </row>
    <row r="147" spans="1:18" s="12" customFormat="1" ht="18.75" customHeight="1">
      <c r="A147" s="136">
        <v>140</v>
      </c>
      <c r="B147" s="94"/>
      <c r="C147" s="94"/>
      <c r="D147" s="95"/>
      <c r="E147" s="137"/>
      <c r="F147" s="95"/>
      <c r="G147" s="138"/>
      <c r="H147" s="95"/>
      <c r="I147" s="95"/>
      <c r="J147" s="95"/>
      <c r="K147" s="96"/>
      <c r="L147" s="139"/>
      <c r="M147" s="95"/>
      <c r="N147" s="139"/>
      <c r="O147" s="95"/>
      <c r="P147" s="95"/>
      <c r="Q147" s="96"/>
      <c r="R147" s="96"/>
    </row>
    <row r="148" spans="1:18" s="12" customFormat="1" ht="18.75" customHeight="1">
      <c r="A148" s="136">
        <v>141</v>
      </c>
      <c r="B148" s="94"/>
      <c r="C148" s="94"/>
      <c r="D148" s="95"/>
      <c r="E148" s="137"/>
      <c r="F148" s="95"/>
      <c r="G148" s="138"/>
      <c r="H148" s="95"/>
      <c r="I148" s="95"/>
      <c r="J148" s="95"/>
      <c r="K148" s="96"/>
      <c r="L148" s="139"/>
      <c r="M148" s="95"/>
      <c r="N148" s="139"/>
      <c r="O148" s="95"/>
      <c r="P148" s="95"/>
      <c r="Q148" s="96"/>
      <c r="R148" s="96"/>
    </row>
    <row r="149" spans="1:18" s="12" customFormat="1" ht="18.75" customHeight="1">
      <c r="A149" s="136">
        <v>142</v>
      </c>
      <c r="B149" s="94"/>
      <c r="C149" s="94"/>
      <c r="D149" s="95"/>
      <c r="E149" s="137"/>
      <c r="F149" s="95"/>
      <c r="G149" s="138"/>
      <c r="H149" s="95"/>
      <c r="I149" s="95"/>
      <c r="J149" s="95"/>
      <c r="K149" s="96"/>
      <c r="L149" s="139"/>
      <c r="M149" s="95"/>
      <c r="N149" s="139"/>
      <c r="O149" s="95"/>
      <c r="P149" s="95"/>
      <c r="Q149" s="96"/>
      <c r="R149" s="96"/>
    </row>
    <row r="150" spans="1:18" s="12" customFormat="1" ht="18.75" customHeight="1">
      <c r="A150" s="136">
        <v>143</v>
      </c>
      <c r="B150" s="94"/>
      <c r="C150" s="94"/>
      <c r="D150" s="95"/>
      <c r="E150" s="137"/>
      <c r="F150" s="95"/>
      <c r="G150" s="138"/>
      <c r="H150" s="95"/>
      <c r="I150" s="95"/>
      <c r="J150" s="95"/>
      <c r="K150" s="96"/>
      <c r="L150" s="139"/>
      <c r="M150" s="95"/>
      <c r="N150" s="139"/>
      <c r="O150" s="95"/>
      <c r="P150" s="95"/>
      <c r="Q150" s="96"/>
      <c r="R150" s="96"/>
    </row>
    <row r="151" spans="1:18" s="12" customFormat="1" ht="18.75" customHeight="1">
      <c r="A151" s="136">
        <v>144</v>
      </c>
      <c r="B151" s="94"/>
      <c r="C151" s="94"/>
      <c r="D151" s="95"/>
      <c r="E151" s="137"/>
      <c r="F151" s="95"/>
      <c r="G151" s="138"/>
      <c r="H151" s="95"/>
      <c r="I151" s="95"/>
      <c r="J151" s="95"/>
      <c r="K151" s="96"/>
      <c r="L151" s="139"/>
      <c r="M151" s="95"/>
      <c r="N151" s="139"/>
      <c r="O151" s="95"/>
      <c r="P151" s="95"/>
      <c r="Q151" s="96"/>
      <c r="R151" s="96"/>
    </row>
    <row r="152" spans="1:18" s="12" customFormat="1" ht="18.75" customHeight="1">
      <c r="A152" s="136">
        <v>145</v>
      </c>
      <c r="B152" s="94"/>
      <c r="C152" s="94"/>
      <c r="D152" s="95"/>
      <c r="E152" s="137"/>
      <c r="F152" s="95"/>
      <c r="G152" s="138"/>
      <c r="H152" s="95"/>
      <c r="I152" s="95"/>
      <c r="J152" s="95"/>
      <c r="K152" s="96"/>
      <c r="L152" s="139"/>
      <c r="M152" s="95"/>
      <c r="N152" s="139"/>
      <c r="O152" s="95"/>
      <c r="P152" s="95"/>
      <c r="Q152" s="96"/>
      <c r="R152" s="96"/>
    </row>
    <row r="153" spans="1:18" s="12" customFormat="1" ht="18.75" customHeight="1">
      <c r="A153" s="136">
        <v>146</v>
      </c>
      <c r="B153" s="94"/>
      <c r="C153" s="94"/>
      <c r="D153" s="95"/>
      <c r="E153" s="137"/>
      <c r="F153" s="95"/>
      <c r="G153" s="138"/>
      <c r="H153" s="95"/>
      <c r="I153" s="95"/>
      <c r="J153" s="95"/>
      <c r="K153" s="96"/>
      <c r="L153" s="139"/>
      <c r="M153" s="95"/>
      <c r="N153" s="139"/>
      <c r="O153" s="95"/>
      <c r="P153" s="95"/>
      <c r="Q153" s="96"/>
      <c r="R153" s="96"/>
    </row>
    <row r="154" spans="1:18" s="12" customFormat="1" ht="18.75" customHeight="1">
      <c r="A154" s="136">
        <v>147</v>
      </c>
      <c r="B154" s="94"/>
      <c r="C154" s="94"/>
      <c r="D154" s="95"/>
      <c r="E154" s="137"/>
      <c r="F154" s="95"/>
      <c r="G154" s="138"/>
      <c r="H154" s="95"/>
      <c r="I154" s="95"/>
      <c r="J154" s="95"/>
      <c r="K154" s="96"/>
      <c r="L154" s="139"/>
      <c r="M154" s="95"/>
      <c r="N154" s="139"/>
      <c r="O154" s="95"/>
      <c r="P154" s="95"/>
      <c r="Q154" s="96"/>
      <c r="R154" s="96"/>
    </row>
    <row r="155" spans="1:18" s="12" customFormat="1" ht="18.75" customHeight="1">
      <c r="A155" s="136">
        <v>148</v>
      </c>
      <c r="B155" s="94"/>
      <c r="C155" s="94"/>
      <c r="D155" s="95"/>
      <c r="E155" s="137"/>
      <c r="F155" s="95"/>
      <c r="G155" s="138"/>
      <c r="H155" s="95"/>
      <c r="I155" s="95"/>
      <c r="J155" s="95"/>
      <c r="K155" s="96"/>
      <c r="L155" s="139"/>
      <c r="M155" s="95"/>
      <c r="N155" s="139"/>
      <c r="O155" s="95"/>
      <c r="P155" s="95"/>
      <c r="Q155" s="96"/>
      <c r="R155" s="96"/>
    </row>
    <row r="156" spans="1:18" s="12" customFormat="1" ht="18.75" customHeight="1">
      <c r="A156" s="136">
        <v>149</v>
      </c>
      <c r="B156" s="94"/>
      <c r="C156" s="94"/>
      <c r="D156" s="95"/>
      <c r="E156" s="137"/>
      <c r="F156" s="95"/>
      <c r="G156" s="138"/>
      <c r="H156" s="95"/>
      <c r="I156" s="95"/>
      <c r="J156" s="95"/>
      <c r="K156" s="96"/>
      <c r="L156" s="139"/>
      <c r="M156" s="95"/>
      <c r="N156" s="139"/>
      <c r="O156" s="95"/>
      <c r="P156" s="95"/>
      <c r="Q156" s="96"/>
      <c r="R156" s="96"/>
    </row>
    <row r="157" spans="1:18" s="12" customFormat="1" ht="18.75" customHeight="1">
      <c r="A157" s="136">
        <v>150</v>
      </c>
      <c r="B157" s="94"/>
      <c r="C157" s="94"/>
      <c r="D157" s="95"/>
      <c r="E157" s="137"/>
      <c r="F157" s="95"/>
      <c r="G157" s="138"/>
      <c r="H157" s="95"/>
      <c r="I157" s="95"/>
      <c r="J157" s="95"/>
      <c r="K157" s="96"/>
      <c r="L157" s="139"/>
      <c r="M157" s="95"/>
      <c r="N157" s="139"/>
      <c r="O157" s="95"/>
      <c r="P157" s="95"/>
      <c r="Q157" s="96"/>
      <c r="R157" s="96"/>
    </row>
    <row r="158" spans="1:18" s="12" customFormat="1" ht="18.75" customHeight="1">
      <c r="A158" s="136">
        <v>151</v>
      </c>
      <c r="B158" s="94"/>
      <c r="C158" s="94"/>
      <c r="D158" s="95"/>
      <c r="E158" s="137"/>
      <c r="F158" s="95"/>
      <c r="G158" s="138"/>
      <c r="H158" s="95"/>
      <c r="I158" s="95"/>
      <c r="J158" s="95"/>
      <c r="K158" s="96"/>
      <c r="L158" s="139"/>
      <c r="M158" s="95"/>
      <c r="N158" s="139"/>
      <c r="O158" s="95"/>
      <c r="P158" s="95"/>
      <c r="Q158" s="96"/>
      <c r="R158" s="96"/>
    </row>
    <row r="159" spans="1:18" s="12" customFormat="1" ht="18.75" customHeight="1">
      <c r="A159" s="136">
        <v>152</v>
      </c>
      <c r="B159" s="94"/>
      <c r="C159" s="94"/>
      <c r="D159" s="95"/>
      <c r="E159" s="137"/>
      <c r="F159" s="95"/>
      <c r="G159" s="138"/>
      <c r="H159" s="95"/>
      <c r="I159" s="95"/>
      <c r="J159" s="95"/>
      <c r="K159" s="96"/>
      <c r="L159" s="139"/>
      <c r="M159" s="95"/>
      <c r="N159" s="139"/>
      <c r="O159" s="95"/>
      <c r="P159" s="95"/>
      <c r="Q159" s="96"/>
      <c r="R159" s="96"/>
    </row>
    <row r="160" spans="1:18" s="12" customFormat="1" ht="18.75" customHeight="1">
      <c r="A160" s="136">
        <v>153</v>
      </c>
      <c r="B160" s="94"/>
      <c r="C160" s="94"/>
      <c r="D160" s="95"/>
      <c r="E160" s="137"/>
      <c r="F160" s="95"/>
      <c r="G160" s="138"/>
      <c r="H160" s="95"/>
      <c r="I160" s="95"/>
      <c r="J160" s="95"/>
      <c r="K160" s="96"/>
      <c r="L160" s="139"/>
      <c r="M160" s="95"/>
      <c r="N160" s="139"/>
      <c r="O160" s="95"/>
      <c r="P160" s="95"/>
      <c r="Q160" s="96"/>
      <c r="R160" s="96"/>
    </row>
    <row r="161" spans="1:18" s="12" customFormat="1" ht="18.75" customHeight="1">
      <c r="A161" s="136">
        <v>154</v>
      </c>
      <c r="B161" s="94"/>
      <c r="C161" s="94"/>
      <c r="D161" s="95"/>
      <c r="E161" s="137"/>
      <c r="F161" s="95"/>
      <c r="G161" s="138"/>
      <c r="H161" s="95"/>
      <c r="I161" s="95"/>
      <c r="J161" s="95"/>
      <c r="K161" s="96"/>
      <c r="L161" s="139"/>
      <c r="M161" s="95"/>
      <c r="N161" s="139"/>
      <c r="O161" s="95"/>
      <c r="P161" s="95"/>
      <c r="Q161" s="96"/>
      <c r="R161" s="96"/>
    </row>
    <row r="162" spans="1:18" s="12" customFormat="1" ht="18.75" customHeight="1">
      <c r="A162" s="136">
        <v>155</v>
      </c>
      <c r="B162" s="94"/>
      <c r="C162" s="94"/>
      <c r="D162" s="95"/>
      <c r="E162" s="137"/>
      <c r="F162" s="95"/>
      <c r="G162" s="138"/>
      <c r="H162" s="95"/>
      <c r="I162" s="95"/>
      <c r="J162" s="95"/>
      <c r="K162" s="96"/>
      <c r="L162" s="139"/>
      <c r="M162" s="95"/>
      <c r="N162" s="139"/>
      <c r="O162" s="95"/>
      <c r="P162" s="95"/>
      <c r="Q162" s="96"/>
      <c r="R162" s="96"/>
    </row>
    <row r="163" spans="1:18" s="12" customFormat="1" ht="18.75" customHeight="1">
      <c r="A163" s="136">
        <v>156</v>
      </c>
      <c r="B163" s="94"/>
      <c r="C163" s="94"/>
      <c r="D163" s="95"/>
      <c r="E163" s="137"/>
      <c r="F163" s="95"/>
      <c r="G163" s="138"/>
      <c r="H163" s="95"/>
      <c r="I163" s="95"/>
      <c r="J163" s="95"/>
      <c r="K163" s="96"/>
      <c r="L163" s="139"/>
      <c r="M163" s="95"/>
      <c r="N163" s="139"/>
      <c r="O163" s="95"/>
      <c r="P163" s="95"/>
      <c r="Q163" s="96"/>
      <c r="R163" s="96"/>
    </row>
    <row r="164" spans="1:18" s="12" customFormat="1" ht="18.75" customHeight="1">
      <c r="A164" s="136">
        <v>157</v>
      </c>
      <c r="B164" s="94"/>
      <c r="C164" s="94"/>
      <c r="D164" s="95"/>
      <c r="E164" s="137"/>
      <c r="F164" s="95"/>
      <c r="G164" s="138"/>
      <c r="H164" s="95"/>
      <c r="I164" s="95"/>
      <c r="J164" s="95"/>
      <c r="K164" s="96"/>
      <c r="L164" s="139"/>
      <c r="M164" s="95"/>
      <c r="N164" s="139"/>
      <c r="O164" s="95"/>
      <c r="P164" s="95"/>
      <c r="Q164" s="96"/>
      <c r="R164" s="96"/>
    </row>
    <row r="165" spans="1:18" s="12" customFormat="1" ht="18.75" customHeight="1">
      <c r="A165" s="136">
        <v>158</v>
      </c>
      <c r="B165" s="94"/>
      <c r="C165" s="94"/>
      <c r="D165" s="95"/>
      <c r="E165" s="137"/>
      <c r="F165" s="95"/>
      <c r="G165" s="138"/>
      <c r="H165" s="95"/>
      <c r="I165" s="95"/>
      <c r="J165" s="95"/>
      <c r="K165" s="96"/>
      <c r="L165" s="139"/>
      <c r="M165" s="95"/>
      <c r="N165" s="139"/>
      <c r="O165" s="95"/>
      <c r="P165" s="95"/>
      <c r="Q165" s="96"/>
      <c r="R165" s="96"/>
    </row>
    <row r="166" spans="1:18" s="12" customFormat="1" ht="18.75" customHeight="1">
      <c r="A166" s="136">
        <v>159</v>
      </c>
      <c r="B166" s="94"/>
      <c r="C166" s="94"/>
      <c r="D166" s="95"/>
      <c r="E166" s="137"/>
      <c r="F166" s="95"/>
      <c r="G166" s="138"/>
      <c r="H166" s="95"/>
      <c r="I166" s="95"/>
      <c r="J166" s="95"/>
      <c r="K166" s="96"/>
      <c r="L166" s="139"/>
      <c r="M166" s="95"/>
      <c r="N166" s="139"/>
      <c r="O166" s="95"/>
      <c r="P166" s="95"/>
      <c r="Q166" s="96"/>
      <c r="R166" s="96"/>
    </row>
    <row r="167" spans="1:18" s="12" customFormat="1" ht="18.75" customHeight="1">
      <c r="A167" s="136">
        <v>160</v>
      </c>
      <c r="B167" s="94"/>
      <c r="C167" s="94"/>
      <c r="D167" s="95"/>
      <c r="E167" s="137"/>
      <c r="F167" s="95"/>
      <c r="G167" s="138"/>
      <c r="H167" s="95"/>
      <c r="I167" s="95"/>
      <c r="J167" s="95"/>
      <c r="K167" s="96"/>
      <c r="L167" s="139"/>
      <c r="M167" s="95"/>
      <c r="N167" s="139"/>
      <c r="O167" s="95"/>
      <c r="P167" s="95"/>
      <c r="Q167" s="96"/>
      <c r="R167" s="96"/>
    </row>
    <row r="168" spans="1:18" s="12" customFormat="1" ht="18.75" customHeight="1">
      <c r="A168" s="136">
        <v>161</v>
      </c>
      <c r="B168" s="94"/>
      <c r="C168" s="94"/>
      <c r="D168" s="95"/>
      <c r="E168" s="137"/>
      <c r="F168" s="95"/>
      <c r="G168" s="138"/>
      <c r="H168" s="95"/>
      <c r="I168" s="95"/>
      <c r="J168" s="95"/>
      <c r="K168" s="96"/>
      <c r="L168" s="139"/>
      <c r="M168" s="95"/>
      <c r="N168" s="139"/>
      <c r="O168" s="95"/>
      <c r="P168" s="95"/>
      <c r="Q168" s="96"/>
      <c r="R168" s="96"/>
    </row>
    <row r="169" spans="1:18" s="12" customFormat="1" ht="18.75" customHeight="1">
      <c r="A169" s="136">
        <v>162</v>
      </c>
      <c r="B169" s="94"/>
      <c r="C169" s="94"/>
      <c r="D169" s="95"/>
      <c r="E169" s="137"/>
      <c r="F169" s="95"/>
      <c r="G169" s="138"/>
      <c r="H169" s="95"/>
      <c r="I169" s="95"/>
      <c r="J169" s="95"/>
      <c r="K169" s="96"/>
      <c r="L169" s="139"/>
      <c r="M169" s="95"/>
      <c r="N169" s="139"/>
      <c r="O169" s="95"/>
      <c r="P169" s="95"/>
      <c r="Q169" s="96"/>
      <c r="R169" s="96"/>
    </row>
    <row r="170" spans="1:18" s="12" customFormat="1" ht="18.75" customHeight="1">
      <c r="A170" s="136">
        <v>163</v>
      </c>
      <c r="B170" s="94"/>
      <c r="C170" s="94"/>
      <c r="D170" s="95"/>
      <c r="E170" s="137"/>
      <c r="F170" s="95"/>
      <c r="G170" s="138"/>
      <c r="H170" s="95"/>
      <c r="I170" s="95"/>
      <c r="J170" s="95"/>
      <c r="K170" s="96"/>
      <c r="L170" s="139"/>
      <c r="M170" s="95"/>
      <c r="N170" s="139"/>
      <c r="O170" s="95"/>
      <c r="P170" s="95"/>
      <c r="Q170" s="96"/>
      <c r="R170" s="96"/>
    </row>
    <row r="171" spans="1:18" s="12" customFormat="1" ht="18.75" customHeight="1">
      <c r="A171" s="136">
        <v>164</v>
      </c>
      <c r="B171" s="94"/>
      <c r="C171" s="94"/>
      <c r="D171" s="95"/>
      <c r="E171" s="137"/>
      <c r="F171" s="95"/>
      <c r="G171" s="138"/>
      <c r="H171" s="95"/>
      <c r="I171" s="95"/>
      <c r="J171" s="95"/>
      <c r="K171" s="96"/>
      <c r="L171" s="139"/>
      <c r="M171" s="95"/>
      <c r="N171" s="139"/>
      <c r="O171" s="95"/>
      <c r="P171" s="95"/>
      <c r="Q171" s="96"/>
      <c r="R171" s="96"/>
    </row>
    <row r="172" spans="1:18" s="12" customFormat="1" ht="18.75" customHeight="1">
      <c r="A172" s="136">
        <v>165</v>
      </c>
      <c r="B172" s="94"/>
      <c r="C172" s="94"/>
      <c r="D172" s="95"/>
      <c r="E172" s="137"/>
      <c r="F172" s="95"/>
      <c r="G172" s="138"/>
      <c r="H172" s="95"/>
      <c r="I172" s="95"/>
      <c r="J172" s="95"/>
      <c r="K172" s="96"/>
      <c r="L172" s="139"/>
      <c r="M172" s="95"/>
      <c r="N172" s="139"/>
      <c r="O172" s="95"/>
      <c r="P172" s="95"/>
      <c r="Q172" s="96"/>
      <c r="R172" s="96"/>
    </row>
    <row r="173" spans="1:18" s="12" customFormat="1" ht="18.75" customHeight="1">
      <c r="A173" s="136">
        <v>166</v>
      </c>
      <c r="B173" s="94"/>
      <c r="C173" s="94"/>
      <c r="D173" s="95"/>
      <c r="E173" s="137"/>
      <c r="F173" s="95"/>
      <c r="G173" s="138"/>
      <c r="H173" s="95"/>
      <c r="I173" s="95"/>
      <c r="J173" s="95"/>
      <c r="K173" s="96"/>
      <c r="L173" s="139"/>
      <c r="M173" s="95"/>
      <c r="N173" s="139"/>
      <c r="O173" s="95"/>
      <c r="P173" s="95"/>
      <c r="Q173" s="96"/>
      <c r="R173" s="96"/>
    </row>
    <row r="174" spans="1:18" s="12" customFormat="1" ht="18.75" customHeight="1">
      <c r="A174" s="136">
        <v>167</v>
      </c>
      <c r="B174" s="94"/>
      <c r="C174" s="94"/>
      <c r="D174" s="95"/>
      <c r="E174" s="137"/>
      <c r="F174" s="95"/>
      <c r="G174" s="138"/>
      <c r="H174" s="95"/>
      <c r="I174" s="95"/>
      <c r="J174" s="95"/>
      <c r="K174" s="96"/>
      <c r="L174" s="139"/>
      <c r="M174" s="95"/>
      <c r="N174" s="139"/>
      <c r="O174" s="95"/>
      <c r="P174" s="95"/>
      <c r="Q174" s="96"/>
      <c r="R174" s="96"/>
    </row>
    <row r="175" spans="1:18" s="12" customFormat="1" ht="18.75" customHeight="1">
      <c r="A175" s="136">
        <v>168</v>
      </c>
      <c r="B175" s="94"/>
      <c r="C175" s="94"/>
      <c r="D175" s="95"/>
      <c r="E175" s="137"/>
      <c r="F175" s="95"/>
      <c r="G175" s="138"/>
      <c r="H175" s="95"/>
      <c r="I175" s="95"/>
      <c r="J175" s="95"/>
      <c r="K175" s="96"/>
      <c r="L175" s="139"/>
      <c r="M175" s="95"/>
      <c r="N175" s="139"/>
      <c r="O175" s="95"/>
      <c r="P175" s="95"/>
      <c r="Q175" s="96"/>
      <c r="R175" s="96"/>
    </row>
    <row r="176" spans="1:18" s="12" customFormat="1" ht="18.75" customHeight="1">
      <c r="A176" s="136">
        <v>169</v>
      </c>
      <c r="B176" s="94"/>
      <c r="C176" s="94"/>
      <c r="D176" s="95"/>
      <c r="E176" s="137"/>
      <c r="F176" s="95"/>
      <c r="G176" s="138"/>
      <c r="H176" s="95"/>
      <c r="I176" s="95"/>
      <c r="J176" s="95"/>
      <c r="K176" s="96"/>
      <c r="L176" s="139"/>
      <c r="M176" s="95"/>
      <c r="N176" s="139"/>
      <c r="O176" s="95"/>
      <c r="P176" s="95"/>
      <c r="Q176" s="96"/>
      <c r="R176" s="96"/>
    </row>
    <row r="177" spans="1:18" s="12" customFormat="1" ht="18.75" customHeight="1">
      <c r="A177" s="136">
        <v>170</v>
      </c>
      <c r="B177" s="94"/>
      <c r="C177" s="94"/>
      <c r="D177" s="95"/>
      <c r="E177" s="137"/>
      <c r="F177" s="95"/>
      <c r="G177" s="138"/>
      <c r="H177" s="95"/>
      <c r="I177" s="95"/>
      <c r="J177" s="95"/>
      <c r="K177" s="96"/>
      <c r="L177" s="139"/>
      <c r="M177" s="95"/>
      <c r="N177" s="139"/>
      <c r="O177" s="95"/>
      <c r="P177" s="95"/>
      <c r="Q177" s="96"/>
      <c r="R177" s="96"/>
    </row>
    <row r="178" spans="1:18" s="12" customFormat="1" ht="18.75" customHeight="1">
      <c r="A178" s="136">
        <v>171</v>
      </c>
      <c r="B178" s="94"/>
      <c r="C178" s="94"/>
      <c r="D178" s="95"/>
      <c r="E178" s="137"/>
      <c r="F178" s="95"/>
      <c r="G178" s="138"/>
      <c r="H178" s="95"/>
      <c r="I178" s="95"/>
      <c r="J178" s="95"/>
      <c r="K178" s="96"/>
      <c r="L178" s="139"/>
      <c r="M178" s="95"/>
      <c r="N178" s="139"/>
      <c r="O178" s="95"/>
      <c r="P178" s="95"/>
      <c r="Q178" s="96"/>
      <c r="R178" s="96"/>
    </row>
    <row r="179" spans="1:18" s="12" customFormat="1" ht="18.75" customHeight="1">
      <c r="A179" s="136">
        <v>172</v>
      </c>
      <c r="B179" s="94"/>
      <c r="C179" s="94"/>
      <c r="D179" s="95"/>
      <c r="E179" s="137"/>
      <c r="F179" s="95"/>
      <c r="G179" s="138"/>
      <c r="H179" s="95"/>
      <c r="I179" s="95"/>
      <c r="J179" s="95"/>
      <c r="K179" s="96"/>
      <c r="L179" s="139"/>
      <c r="M179" s="95"/>
      <c r="N179" s="139"/>
      <c r="O179" s="95"/>
      <c r="P179" s="95"/>
      <c r="Q179" s="96"/>
      <c r="R179" s="96"/>
    </row>
    <row r="180" spans="1:18" s="12" customFormat="1" ht="18.75" customHeight="1">
      <c r="A180" s="136">
        <v>173</v>
      </c>
      <c r="B180" s="94"/>
      <c r="C180" s="94"/>
      <c r="D180" s="95"/>
      <c r="E180" s="137"/>
      <c r="F180" s="95"/>
      <c r="G180" s="138"/>
      <c r="H180" s="95"/>
      <c r="I180" s="95"/>
      <c r="J180" s="95"/>
      <c r="K180" s="96"/>
      <c r="L180" s="139"/>
      <c r="M180" s="95"/>
      <c r="N180" s="139"/>
      <c r="O180" s="95"/>
      <c r="P180" s="95"/>
      <c r="Q180" s="96"/>
      <c r="R180" s="96"/>
    </row>
    <row r="181" spans="1:18" s="12" customFormat="1" ht="18.75" customHeight="1">
      <c r="A181" s="136">
        <v>174</v>
      </c>
      <c r="B181" s="94"/>
      <c r="C181" s="94"/>
      <c r="D181" s="95"/>
      <c r="E181" s="137"/>
      <c r="F181" s="95"/>
      <c r="G181" s="138"/>
      <c r="H181" s="95"/>
      <c r="I181" s="95"/>
      <c r="J181" s="95"/>
      <c r="K181" s="96"/>
      <c r="L181" s="139"/>
      <c r="M181" s="95"/>
      <c r="N181" s="139"/>
      <c r="O181" s="95"/>
      <c r="P181" s="95"/>
      <c r="Q181" s="96"/>
      <c r="R181" s="96"/>
    </row>
    <row r="182" spans="1:18" s="12" customFormat="1" ht="18.75" customHeight="1">
      <c r="A182" s="136">
        <v>175</v>
      </c>
      <c r="B182" s="94"/>
      <c r="C182" s="94"/>
      <c r="D182" s="95"/>
      <c r="E182" s="137"/>
      <c r="F182" s="95"/>
      <c r="G182" s="138"/>
      <c r="H182" s="95"/>
      <c r="I182" s="95"/>
      <c r="J182" s="95"/>
      <c r="K182" s="96"/>
      <c r="L182" s="139"/>
      <c r="M182" s="95"/>
      <c r="N182" s="139"/>
      <c r="O182" s="95"/>
      <c r="P182" s="95"/>
      <c r="Q182" s="96"/>
      <c r="R182" s="96"/>
    </row>
    <row r="183" spans="1:18" s="12" customFormat="1" ht="18.75" customHeight="1">
      <c r="A183" s="136">
        <v>176</v>
      </c>
      <c r="B183" s="94"/>
      <c r="C183" s="94"/>
      <c r="D183" s="95"/>
      <c r="E183" s="137"/>
      <c r="F183" s="95"/>
      <c r="G183" s="138"/>
      <c r="H183" s="95"/>
      <c r="I183" s="95"/>
      <c r="J183" s="95"/>
      <c r="K183" s="96"/>
      <c r="L183" s="139"/>
      <c r="M183" s="95"/>
      <c r="N183" s="139"/>
      <c r="O183" s="95"/>
      <c r="P183" s="95"/>
      <c r="Q183" s="96"/>
      <c r="R183" s="96"/>
    </row>
    <row r="184" spans="1:18" s="12" customFormat="1" ht="18.75" customHeight="1">
      <c r="A184" s="136">
        <v>177</v>
      </c>
      <c r="B184" s="94"/>
      <c r="C184" s="94"/>
      <c r="D184" s="95"/>
      <c r="E184" s="137"/>
      <c r="F184" s="95"/>
      <c r="G184" s="138"/>
      <c r="H184" s="95"/>
      <c r="I184" s="95"/>
      <c r="J184" s="95"/>
      <c r="K184" s="96"/>
      <c r="L184" s="139"/>
      <c r="M184" s="95"/>
      <c r="N184" s="139"/>
      <c r="O184" s="95"/>
      <c r="P184" s="95"/>
      <c r="Q184" s="96"/>
      <c r="R184" s="96"/>
    </row>
    <row r="185" spans="1:18" s="12" customFormat="1" ht="18.75" customHeight="1">
      <c r="A185" s="136">
        <v>178</v>
      </c>
      <c r="B185" s="94"/>
      <c r="C185" s="94"/>
      <c r="D185" s="95"/>
      <c r="E185" s="137"/>
      <c r="F185" s="95"/>
      <c r="G185" s="138"/>
      <c r="H185" s="95"/>
      <c r="I185" s="95"/>
      <c r="J185" s="95"/>
      <c r="K185" s="96"/>
      <c r="L185" s="139"/>
      <c r="M185" s="95"/>
      <c r="N185" s="139"/>
      <c r="O185" s="95"/>
      <c r="P185" s="95"/>
      <c r="Q185" s="96"/>
      <c r="R185" s="96"/>
    </row>
    <row r="186" spans="1:18" s="12" customFormat="1" ht="18.75" customHeight="1">
      <c r="A186" s="136">
        <v>179</v>
      </c>
      <c r="B186" s="94"/>
      <c r="C186" s="94"/>
      <c r="D186" s="95"/>
      <c r="E186" s="137"/>
      <c r="F186" s="95"/>
      <c r="G186" s="138"/>
      <c r="H186" s="95"/>
      <c r="I186" s="95"/>
      <c r="J186" s="95"/>
      <c r="K186" s="96"/>
      <c r="L186" s="139"/>
      <c r="M186" s="95"/>
      <c r="N186" s="139"/>
      <c r="O186" s="95"/>
      <c r="P186" s="95"/>
      <c r="Q186" s="96"/>
      <c r="R186" s="96"/>
    </row>
    <row r="187" spans="1:18" s="12" customFormat="1" ht="18.75" customHeight="1">
      <c r="A187" s="136">
        <v>180</v>
      </c>
      <c r="B187" s="94"/>
      <c r="C187" s="94"/>
      <c r="D187" s="95"/>
      <c r="E187" s="137"/>
      <c r="F187" s="95"/>
      <c r="G187" s="138"/>
      <c r="H187" s="95"/>
      <c r="I187" s="95"/>
      <c r="J187" s="95"/>
      <c r="K187" s="96"/>
      <c r="L187" s="139"/>
      <c r="M187" s="95"/>
      <c r="N187" s="139"/>
      <c r="O187" s="95"/>
      <c r="P187" s="95"/>
      <c r="Q187" s="96"/>
      <c r="R187" s="96"/>
    </row>
    <row r="188" spans="1:18" s="12" customFormat="1" ht="18.75" customHeight="1">
      <c r="A188" s="136">
        <v>181</v>
      </c>
      <c r="B188" s="94"/>
      <c r="C188" s="94"/>
      <c r="D188" s="95"/>
      <c r="E188" s="137"/>
      <c r="F188" s="95"/>
      <c r="G188" s="138"/>
      <c r="H188" s="95"/>
      <c r="I188" s="95"/>
      <c r="J188" s="95"/>
      <c r="K188" s="96"/>
      <c r="L188" s="139"/>
      <c r="M188" s="95"/>
      <c r="N188" s="139"/>
      <c r="O188" s="95"/>
      <c r="P188" s="95"/>
      <c r="Q188" s="96"/>
      <c r="R188" s="96"/>
    </row>
    <row r="189" spans="1:18" s="12" customFormat="1" ht="18.75" customHeight="1">
      <c r="A189" s="136">
        <v>182</v>
      </c>
      <c r="B189" s="94"/>
      <c r="C189" s="94"/>
      <c r="D189" s="95"/>
      <c r="E189" s="137"/>
      <c r="F189" s="95"/>
      <c r="G189" s="138"/>
      <c r="H189" s="95"/>
      <c r="I189" s="95"/>
      <c r="J189" s="95"/>
      <c r="K189" s="96"/>
      <c r="L189" s="139"/>
      <c r="M189" s="95"/>
      <c r="N189" s="139"/>
      <c r="O189" s="95"/>
      <c r="P189" s="95"/>
      <c r="Q189" s="96"/>
      <c r="R189" s="96"/>
    </row>
    <row r="190" spans="1:18" s="12" customFormat="1" ht="18.75" customHeight="1">
      <c r="A190" s="136">
        <v>183</v>
      </c>
      <c r="B190" s="94"/>
      <c r="C190" s="94"/>
      <c r="D190" s="95"/>
      <c r="E190" s="137"/>
      <c r="F190" s="95"/>
      <c r="G190" s="138"/>
      <c r="H190" s="95"/>
      <c r="I190" s="95"/>
      <c r="J190" s="95"/>
      <c r="K190" s="96"/>
      <c r="L190" s="139"/>
      <c r="M190" s="95"/>
      <c r="N190" s="139"/>
      <c r="O190" s="95"/>
      <c r="P190" s="95"/>
      <c r="Q190" s="96"/>
      <c r="R190" s="96"/>
    </row>
    <row r="191" spans="1:18" s="12" customFormat="1" ht="18.75" customHeight="1">
      <c r="A191" s="136">
        <v>184</v>
      </c>
      <c r="B191" s="94"/>
      <c r="C191" s="94"/>
      <c r="D191" s="95"/>
      <c r="E191" s="137"/>
      <c r="F191" s="95"/>
      <c r="G191" s="138"/>
      <c r="H191" s="95"/>
      <c r="I191" s="95"/>
      <c r="J191" s="95"/>
      <c r="K191" s="96"/>
      <c r="L191" s="139"/>
      <c r="M191" s="95"/>
      <c r="N191" s="139"/>
      <c r="O191" s="95"/>
      <c r="P191" s="95"/>
      <c r="Q191" s="96"/>
      <c r="R191" s="96"/>
    </row>
    <row r="192" spans="1:18" s="12" customFormat="1" ht="18.75" customHeight="1">
      <c r="A192" s="136">
        <v>185</v>
      </c>
      <c r="B192" s="94"/>
      <c r="C192" s="94"/>
      <c r="D192" s="95"/>
      <c r="E192" s="137"/>
      <c r="F192" s="95"/>
      <c r="G192" s="138"/>
      <c r="H192" s="95"/>
      <c r="I192" s="95"/>
      <c r="J192" s="95"/>
      <c r="K192" s="96"/>
      <c r="L192" s="139"/>
      <c r="M192" s="95"/>
      <c r="N192" s="139"/>
      <c r="O192" s="95"/>
      <c r="P192" s="95"/>
      <c r="Q192" s="96"/>
      <c r="R192" s="96"/>
    </row>
    <row r="193" spans="1:18" s="12" customFormat="1" ht="18.75" customHeight="1">
      <c r="A193" s="136">
        <v>186</v>
      </c>
      <c r="B193" s="94"/>
      <c r="C193" s="94"/>
      <c r="D193" s="95"/>
      <c r="E193" s="137"/>
      <c r="F193" s="95"/>
      <c r="G193" s="138"/>
      <c r="H193" s="95"/>
      <c r="I193" s="95"/>
      <c r="J193" s="95"/>
      <c r="K193" s="96"/>
      <c r="L193" s="139"/>
      <c r="M193" s="95"/>
      <c r="N193" s="139"/>
      <c r="O193" s="95"/>
      <c r="P193" s="95"/>
      <c r="Q193" s="96"/>
      <c r="R193" s="96"/>
    </row>
    <row r="194" spans="1:18" s="12" customFormat="1" ht="18.75" customHeight="1">
      <c r="A194" s="136">
        <v>187</v>
      </c>
      <c r="B194" s="94"/>
      <c r="C194" s="94"/>
      <c r="D194" s="95"/>
      <c r="E194" s="137"/>
      <c r="F194" s="95"/>
      <c r="G194" s="138"/>
      <c r="H194" s="95"/>
      <c r="I194" s="95"/>
      <c r="J194" s="95"/>
      <c r="K194" s="96"/>
      <c r="L194" s="139"/>
      <c r="M194" s="95"/>
      <c r="N194" s="139"/>
      <c r="O194" s="95"/>
      <c r="P194" s="95"/>
      <c r="Q194" s="96"/>
      <c r="R194" s="96"/>
    </row>
    <row r="195" spans="1:18" s="12" customFormat="1" ht="18.75" customHeight="1">
      <c r="A195" s="136">
        <v>188</v>
      </c>
      <c r="B195" s="94"/>
      <c r="C195" s="94"/>
      <c r="D195" s="95"/>
      <c r="E195" s="137"/>
      <c r="F195" s="95"/>
      <c r="G195" s="138"/>
      <c r="H195" s="95"/>
      <c r="I195" s="95"/>
      <c r="J195" s="95"/>
      <c r="K195" s="96"/>
      <c r="L195" s="139"/>
      <c r="M195" s="95"/>
      <c r="N195" s="139"/>
      <c r="O195" s="95"/>
      <c r="P195" s="95"/>
      <c r="Q195" s="96"/>
      <c r="R195" s="96"/>
    </row>
    <row r="196" spans="1:18" s="12" customFormat="1" ht="18.75" customHeight="1">
      <c r="A196" s="136">
        <v>189</v>
      </c>
      <c r="B196" s="94"/>
      <c r="C196" s="94"/>
      <c r="D196" s="95"/>
      <c r="E196" s="137"/>
      <c r="F196" s="95"/>
      <c r="G196" s="138"/>
      <c r="H196" s="95"/>
      <c r="I196" s="95"/>
      <c r="J196" s="95"/>
      <c r="K196" s="96"/>
      <c r="L196" s="139"/>
      <c r="M196" s="95"/>
      <c r="N196" s="139"/>
      <c r="O196" s="95"/>
      <c r="P196" s="95"/>
      <c r="Q196" s="96"/>
      <c r="R196" s="96"/>
    </row>
    <row r="197" spans="1:18" s="12" customFormat="1" ht="18.75" customHeight="1">
      <c r="A197" s="136">
        <v>190</v>
      </c>
      <c r="B197" s="94"/>
      <c r="C197" s="94"/>
      <c r="D197" s="95"/>
      <c r="E197" s="137"/>
      <c r="F197" s="95"/>
      <c r="G197" s="138"/>
      <c r="H197" s="95"/>
      <c r="I197" s="95"/>
      <c r="J197" s="95"/>
      <c r="K197" s="96"/>
      <c r="L197" s="139"/>
      <c r="M197" s="95"/>
      <c r="N197" s="139"/>
      <c r="O197" s="95"/>
      <c r="P197" s="95"/>
      <c r="Q197" s="96"/>
      <c r="R197" s="96"/>
    </row>
    <row r="198" spans="1:18" s="12" customFormat="1" ht="18.75" customHeight="1">
      <c r="A198" s="136">
        <v>191</v>
      </c>
      <c r="B198" s="94"/>
      <c r="C198" s="94"/>
      <c r="D198" s="95"/>
      <c r="E198" s="137"/>
      <c r="F198" s="95"/>
      <c r="G198" s="138"/>
      <c r="H198" s="95"/>
      <c r="I198" s="95"/>
      <c r="J198" s="95"/>
      <c r="K198" s="96"/>
      <c r="L198" s="139"/>
      <c r="M198" s="95"/>
      <c r="N198" s="139"/>
      <c r="O198" s="95"/>
      <c r="P198" s="95"/>
      <c r="Q198" s="96"/>
      <c r="R198" s="96"/>
    </row>
    <row r="199" spans="1:18" s="12" customFormat="1" ht="18.75" customHeight="1">
      <c r="A199" s="136">
        <v>192</v>
      </c>
      <c r="B199" s="94"/>
      <c r="C199" s="94"/>
      <c r="D199" s="95"/>
      <c r="E199" s="137"/>
      <c r="F199" s="95"/>
      <c r="G199" s="138"/>
      <c r="H199" s="95"/>
      <c r="I199" s="95"/>
      <c r="J199" s="95"/>
      <c r="K199" s="96"/>
      <c r="L199" s="139"/>
      <c r="M199" s="95"/>
      <c r="N199" s="139"/>
      <c r="O199" s="95"/>
      <c r="P199" s="95"/>
      <c r="Q199" s="96"/>
      <c r="R199" s="96"/>
    </row>
    <row r="200" spans="1:18" s="12" customFormat="1" ht="18.75" customHeight="1">
      <c r="A200" s="136">
        <v>193</v>
      </c>
      <c r="B200" s="94"/>
      <c r="C200" s="94"/>
      <c r="D200" s="95"/>
      <c r="E200" s="137"/>
      <c r="F200" s="95"/>
      <c r="G200" s="138"/>
      <c r="H200" s="95"/>
      <c r="I200" s="95"/>
      <c r="J200" s="95"/>
      <c r="K200" s="96"/>
      <c r="L200" s="139"/>
      <c r="M200" s="95"/>
      <c r="N200" s="139"/>
      <c r="O200" s="95"/>
      <c r="P200" s="95"/>
      <c r="Q200" s="96"/>
      <c r="R200" s="96"/>
    </row>
    <row r="201" spans="1:18" s="12" customFormat="1" ht="18.75" customHeight="1">
      <c r="A201" s="136">
        <v>194</v>
      </c>
      <c r="B201" s="94"/>
      <c r="C201" s="94"/>
      <c r="D201" s="95"/>
      <c r="E201" s="137"/>
      <c r="F201" s="95"/>
      <c r="G201" s="138"/>
      <c r="H201" s="95"/>
      <c r="I201" s="95"/>
      <c r="J201" s="95"/>
      <c r="K201" s="96"/>
      <c r="L201" s="139"/>
      <c r="M201" s="95"/>
      <c r="N201" s="139"/>
      <c r="O201" s="95"/>
      <c r="P201" s="95"/>
      <c r="Q201" s="96"/>
      <c r="R201" s="96"/>
    </row>
    <row r="202" spans="1:18" s="12" customFormat="1" ht="18.75" customHeight="1">
      <c r="A202" s="136">
        <v>195</v>
      </c>
      <c r="B202" s="94"/>
      <c r="C202" s="94"/>
      <c r="D202" s="95"/>
      <c r="E202" s="137"/>
      <c r="F202" s="95"/>
      <c r="G202" s="138"/>
      <c r="H202" s="95"/>
      <c r="I202" s="95"/>
      <c r="J202" s="95"/>
      <c r="K202" s="96"/>
      <c r="L202" s="139"/>
      <c r="M202" s="95"/>
      <c r="N202" s="139"/>
      <c r="O202" s="95"/>
      <c r="P202" s="95"/>
      <c r="Q202" s="96"/>
      <c r="R202" s="96"/>
    </row>
    <row r="203" spans="1:18" s="12" customFormat="1" ht="18.75" customHeight="1">
      <c r="A203" s="136">
        <v>196</v>
      </c>
      <c r="B203" s="94"/>
      <c r="C203" s="94"/>
      <c r="D203" s="95"/>
      <c r="E203" s="137"/>
      <c r="F203" s="95"/>
      <c r="G203" s="138"/>
      <c r="H203" s="95"/>
      <c r="I203" s="95"/>
      <c r="J203" s="95"/>
      <c r="K203" s="96"/>
      <c r="L203" s="139"/>
      <c r="M203" s="95"/>
      <c r="N203" s="139"/>
      <c r="O203" s="95"/>
      <c r="P203" s="95"/>
      <c r="Q203" s="96"/>
      <c r="R203" s="96"/>
    </row>
    <row r="204" spans="1:18" s="12" customFormat="1" ht="18.75" customHeight="1">
      <c r="A204" s="136">
        <v>197</v>
      </c>
      <c r="B204" s="94"/>
      <c r="C204" s="94"/>
      <c r="D204" s="95"/>
      <c r="E204" s="137"/>
      <c r="F204" s="95"/>
      <c r="G204" s="138"/>
      <c r="H204" s="95"/>
      <c r="I204" s="95"/>
      <c r="J204" s="95"/>
      <c r="K204" s="96"/>
      <c r="L204" s="139"/>
      <c r="M204" s="95"/>
      <c r="N204" s="139"/>
      <c r="O204" s="95"/>
      <c r="P204" s="95"/>
      <c r="Q204" s="96"/>
      <c r="R204" s="96"/>
    </row>
    <row r="205" spans="1:18" s="12" customFormat="1" ht="18.75" customHeight="1">
      <c r="A205" s="136">
        <v>198</v>
      </c>
      <c r="B205" s="94"/>
      <c r="C205" s="94"/>
      <c r="D205" s="95"/>
      <c r="E205" s="137"/>
      <c r="F205" s="95"/>
      <c r="G205" s="138"/>
      <c r="H205" s="95"/>
      <c r="I205" s="95"/>
      <c r="J205" s="95"/>
      <c r="K205" s="96"/>
      <c r="L205" s="139"/>
      <c r="M205" s="95"/>
      <c r="N205" s="139"/>
      <c r="O205" s="95"/>
      <c r="P205" s="95"/>
      <c r="Q205" s="96"/>
      <c r="R205" s="96"/>
    </row>
    <row r="206" spans="1:18" s="12" customFormat="1" ht="18.75" customHeight="1">
      <c r="A206" s="136">
        <v>199</v>
      </c>
      <c r="B206" s="94"/>
      <c r="C206" s="94"/>
      <c r="D206" s="95"/>
      <c r="E206" s="137"/>
      <c r="F206" s="95"/>
      <c r="G206" s="138"/>
      <c r="H206" s="95"/>
      <c r="I206" s="95"/>
      <c r="J206" s="95"/>
      <c r="K206" s="96"/>
      <c r="L206" s="139"/>
      <c r="M206" s="95"/>
      <c r="N206" s="139"/>
      <c r="O206" s="95"/>
      <c r="P206" s="95"/>
      <c r="Q206" s="96"/>
      <c r="R206" s="96"/>
    </row>
    <row r="207" spans="1:18" s="12" customFormat="1" ht="18.75" customHeight="1">
      <c r="A207" s="136">
        <v>200</v>
      </c>
      <c r="B207" s="94"/>
      <c r="C207" s="94"/>
      <c r="D207" s="95"/>
      <c r="E207" s="137"/>
      <c r="F207" s="95"/>
      <c r="G207" s="138"/>
      <c r="H207" s="95"/>
      <c r="I207" s="95"/>
      <c r="J207" s="95"/>
      <c r="K207" s="96"/>
      <c r="L207" s="139"/>
      <c r="M207" s="95"/>
      <c r="N207" s="139"/>
      <c r="O207" s="95"/>
      <c r="P207" s="95"/>
      <c r="Q207" s="96"/>
      <c r="R207" s="96"/>
    </row>
  </sheetData>
  <sheetProtection/>
  <mergeCells count="1">
    <mergeCell ref="A4:B4"/>
  </mergeCells>
  <printOptions horizontalCentered="1"/>
  <pageMargins left="0.35" right="0.35" top="0.39" bottom="0.39" header="0" footer="0"/>
  <pageSetup horizontalDpi="200" verticalDpi="200" orientation="landscape" paperSize="9"/>
  <rowBreaks count="9" manualBreakCount="9">
    <brk id="27" max="65535" man="1"/>
    <brk id="47" max="65535" man="1"/>
    <brk id="67" max="65535" man="1"/>
    <brk id="87" max="65535" man="1"/>
    <brk id="107" max="65535" man="1"/>
    <brk id="127" max="65535" man="1"/>
    <brk id="147" max="65535" man="1"/>
    <brk id="167" max="65535" man="1"/>
    <brk id="187" max="65535" man="1"/>
  </rowBreaks>
</worksheet>
</file>

<file path=xl/worksheets/sheet16.xml><?xml version="1.0" encoding="utf-8"?>
<worksheet xmlns="http://schemas.openxmlformats.org/spreadsheetml/2006/main" xmlns:r="http://schemas.openxmlformats.org/officeDocument/2006/relationships">
  <sheetPr codeName="Sheet14"/>
  <dimension ref="A1:U206"/>
  <sheetViews>
    <sheetView showGridLines="0" showZeros="0" zoomScale="86" zoomScaleNormal="86" zoomScalePageLayoutView="0" workbookViewId="0" topLeftCell="A1">
      <pane ySplit="6" topLeftCell="BM7" activePane="bottomLeft" state="frozen"/>
      <selection pane="topLeft" activeCell="A4" sqref="A4:C4"/>
      <selection pane="bottomLeft" activeCell="D15" sqref="D15"/>
    </sheetView>
  </sheetViews>
  <sheetFormatPr defaultColWidth="9.140625" defaultRowHeight="12.75"/>
  <cols>
    <col min="1" max="1" width="3.8515625" style="0" customWidth="1"/>
    <col min="2" max="2" width="22.8515625" style="0" customWidth="1"/>
    <col min="3" max="3" width="21.8515625" style="0" customWidth="1"/>
    <col min="4" max="4" width="7.7109375" style="56" customWidth="1"/>
    <col min="5" max="5" width="12.140625" style="83" customWidth="1"/>
    <col min="6" max="7" width="8.57421875" style="83" customWidth="1"/>
    <col min="8" max="10" width="8.57421875" style="56" customWidth="1"/>
    <col min="11" max="11" width="7.7109375" style="56" hidden="1" customWidth="1"/>
    <col min="12" max="14" width="6.8515625" style="56" hidden="1" customWidth="1"/>
    <col min="15" max="16" width="8.57421875" style="56" customWidth="1"/>
    <col min="17" max="17" width="6.8515625" style="56" hidden="1" customWidth="1"/>
    <col min="18" max="18" width="8.57421875" style="56" customWidth="1"/>
    <col min="20" max="20" width="8.28125" style="0" hidden="1" customWidth="1"/>
    <col min="21" max="21" width="0" style="0" hidden="1" customWidth="1"/>
  </cols>
  <sheetData>
    <row r="1" spans="1:18" ht="26.25">
      <c r="A1" s="71" t="str">
        <f>'Week SetUp'!$A$6</f>
        <v>1o ΕΝΩΣΙΑΚΟ ΞΑΝΘΗΣ</v>
      </c>
      <c r="B1" s="72"/>
      <c r="C1" s="72"/>
      <c r="D1" s="140" t="s">
        <v>72</v>
      </c>
      <c r="E1" s="140"/>
      <c r="F1" s="140"/>
      <c r="G1" s="99"/>
      <c r="H1" s="73"/>
      <c r="I1" s="74"/>
      <c r="J1" s="74"/>
      <c r="K1" s="74"/>
      <c r="L1" s="74"/>
      <c r="M1" s="74"/>
      <c r="N1" s="74"/>
      <c r="O1" s="74"/>
      <c r="P1" s="74"/>
      <c r="Q1" s="74"/>
      <c r="R1" s="101"/>
    </row>
    <row r="2" spans="1:18" ht="13.5" thickBot="1">
      <c r="A2" s="75" t="str">
        <f>'Week SetUp'!$A$8</f>
        <v>ITF Junior Circuit</v>
      </c>
      <c r="B2" s="75"/>
      <c r="C2" s="64"/>
      <c r="D2" s="140" t="s">
        <v>28</v>
      </c>
      <c r="E2" s="140"/>
      <c r="F2" s="85"/>
      <c r="G2" s="85"/>
      <c r="H2" s="85"/>
      <c r="I2" s="85"/>
      <c r="J2" s="73"/>
      <c r="K2" s="73"/>
      <c r="L2" s="73"/>
      <c r="M2" s="73"/>
      <c r="N2" s="73"/>
      <c r="O2" s="104"/>
      <c r="P2" s="62"/>
      <c r="Q2" s="62"/>
      <c r="R2" s="104"/>
    </row>
    <row r="3" spans="1:21" s="2" customFormat="1" ht="13.5" thickBot="1">
      <c r="A3" s="141" t="s">
        <v>29</v>
      </c>
      <c r="B3" s="142"/>
      <c r="C3" s="143"/>
      <c r="D3" s="23"/>
      <c r="E3" s="144"/>
      <c r="F3" s="144"/>
      <c r="G3" s="144"/>
      <c r="H3" s="23"/>
      <c r="I3" s="145"/>
      <c r="J3" s="146"/>
      <c r="K3" s="105"/>
      <c r="L3" s="147"/>
      <c r="M3" s="147"/>
      <c r="N3" s="147"/>
      <c r="O3" s="105" t="s">
        <v>17</v>
      </c>
      <c r="P3" s="106"/>
      <c r="Q3" s="148"/>
      <c r="R3" s="149"/>
      <c r="T3" s="402" t="s">
        <v>138</v>
      </c>
      <c r="U3" s="403" t="e">
        <f>YEAR($A$5)-18</f>
        <v>#VALUE!</v>
      </c>
    </row>
    <row r="4" spans="1:21" s="2" customFormat="1" ht="12.75">
      <c r="A4" s="59" t="s">
        <v>144</v>
      </c>
      <c r="B4" s="59"/>
      <c r="C4" s="57" t="s">
        <v>145</v>
      </c>
      <c r="D4" s="59" t="s">
        <v>146</v>
      </c>
      <c r="E4" s="150"/>
      <c r="F4" s="150"/>
      <c r="G4" s="150"/>
      <c r="H4" s="57"/>
      <c r="I4" s="113"/>
      <c r="J4" s="60" t="s">
        <v>147</v>
      </c>
      <c r="K4" s="151"/>
      <c r="L4" s="152"/>
      <c r="M4" s="152"/>
      <c r="N4" s="152"/>
      <c r="O4" s="151"/>
      <c r="P4" s="116"/>
      <c r="Q4" s="116"/>
      <c r="R4" s="153"/>
      <c r="T4" s="402" t="s">
        <v>139</v>
      </c>
      <c r="U4" s="403" t="e">
        <f>YEAR($A$5)-13</f>
        <v>#VALUE!</v>
      </c>
    </row>
    <row r="5" spans="1:18" s="2" customFormat="1" ht="13.5" thickBot="1">
      <c r="A5" s="444" t="str">
        <f>'Week SetUp'!$A$10</f>
        <v>20-21 ΦΕΒΡΟΥΑΡΙΟΥ 2010</v>
      </c>
      <c r="B5" s="444"/>
      <c r="C5" s="78" t="str">
        <f>'Week SetUp'!$C$10</f>
        <v>Ο.Α.ΞΑΝΘΗΣ</v>
      </c>
      <c r="D5" s="79" t="str">
        <f>'Week SetUp'!$D$10</f>
        <v>ΞΑΝΘΗ</v>
      </c>
      <c r="E5" s="79"/>
      <c r="F5" s="79"/>
      <c r="G5" s="79">
        <f>'Week SetUp'!$A$12</f>
        <v>0</v>
      </c>
      <c r="H5" s="79"/>
      <c r="I5" s="154"/>
      <c r="J5" s="68" t="str">
        <f>'Week SetUp'!$E$10</f>
        <v>ΧΡΗΣΤΟΣ ΜΟΥΡΤΖΙΟΣ</v>
      </c>
      <c r="K5" s="155"/>
      <c r="L5" s="68"/>
      <c r="M5" s="68"/>
      <c r="N5" s="68"/>
      <c r="O5" s="155"/>
      <c r="P5" s="79"/>
      <c r="Q5" s="79"/>
      <c r="R5" s="156">
        <f>COUNTA(R7:R206)</f>
        <v>0</v>
      </c>
    </row>
    <row r="6" spans="1:18" ht="30" customHeight="1" thickBot="1">
      <c r="A6" s="128" t="s">
        <v>15</v>
      </c>
      <c r="B6" s="89" t="s">
        <v>150</v>
      </c>
      <c r="C6" s="89" t="s">
        <v>151</v>
      </c>
      <c r="D6" s="89" t="s">
        <v>145</v>
      </c>
      <c r="E6" s="393" t="s">
        <v>144</v>
      </c>
      <c r="F6" s="130" t="s">
        <v>69</v>
      </c>
      <c r="G6" s="130" t="s">
        <v>31</v>
      </c>
      <c r="H6" s="131" t="s">
        <v>32</v>
      </c>
      <c r="I6" s="131" t="s">
        <v>33</v>
      </c>
      <c r="J6" s="130" t="s">
        <v>34</v>
      </c>
      <c r="K6" s="157"/>
      <c r="L6" s="133"/>
      <c r="M6" s="132" t="s">
        <v>35</v>
      </c>
      <c r="N6" s="133"/>
      <c r="O6" s="129" t="s">
        <v>24</v>
      </c>
      <c r="P6" s="135" t="s">
        <v>36</v>
      </c>
      <c r="Q6" s="158" t="s">
        <v>37</v>
      </c>
      <c r="R6" s="130" t="s">
        <v>38</v>
      </c>
    </row>
    <row r="7" spans="1:18" s="12" customFormat="1" ht="18.75" customHeight="1">
      <c r="A7" s="136">
        <v>1</v>
      </c>
      <c r="B7" s="94" t="s">
        <v>312</v>
      </c>
      <c r="C7" s="94" t="s">
        <v>313</v>
      </c>
      <c r="D7" s="95" t="s">
        <v>227</v>
      </c>
      <c r="E7" s="421"/>
      <c r="F7" s="159"/>
      <c r="G7" s="159"/>
      <c r="H7" s="95"/>
      <c r="I7" s="95"/>
      <c r="J7" s="96"/>
      <c r="K7" s="161"/>
      <c r="L7" s="160"/>
      <c r="M7" s="161">
        <f aca="true" t="shared" si="0" ref="M7:M38">IF(R7="",999,R7)</f>
        <v>999</v>
      </c>
      <c r="N7" s="160"/>
      <c r="O7" s="95"/>
      <c r="P7" s="163">
        <f aca="true" t="shared" si="1" ref="P7:P38">IF(AND(H7&gt;0,OR(O7="QA",O7="DA",O7="WC")),H7,)</f>
        <v>0</v>
      </c>
      <c r="Q7" s="164">
        <f aca="true" t="shared" si="2" ref="Q7:Q38">IF(O7="QA",1,IF(O7="DA",1,IF(O7="WC",2,IF(O7="MD",3,999))))</f>
        <v>999</v>
      </c>
      <c r="R7" s="96"/>
    </row>
    <row r="8" spans="1:18" s="12" customFormat="1" ht="18.75" customHeight="1">
      <c r="A8" s="136">
        <v>2</v>
      </c>
      <c r="B8" s="94" t="s">
        <v>318</v>
      </c>
      <c r="C8" s="94" t="s">
        <v>295</v>
      </c>
      <c r="D8" s="95" t="s">
        <v>236</v>
      </c>
      <c r="E8" s="422"/>
      <c r="F8" s="159"/>
      <c r="G8" s="159"/>
      <c r="H8" s="95"/>
      <c r="I8" s="95"/>
      <c r="J8" s="96"/>
      <c r="K8" s="161"/>
      <c r="L8" s="160"/>
      <c r="M8" s="161">
        <f t="shared" si="0"/>
        <v>999</v>
      </c>
      <c r="N8" s="160"/>
      <c r="O8" s="95"/>
      <c r="P8" s="163">
        <f t="shared" si="1"/>
        <v>0</v>
      </c>
      <c r="Q8" s="164">
        <f t="shared" si="2"/>
        <v>999</v>
      </c>
      <c r="R8" s="96"/>
    </row>
    <row r="9" spans="1:18" s="12" customFormat="1" ht="18.75" customHeight="1">
      <c r="A9" s="136">
        <v>3</v>
      </c>
      <c r="B9" s="94" t="s">
        <v>319</v>
      </c>
      <c r="C9" s="94" t="s">
        <v>320</v>
      </c>
      <c r="D9" s="95" t="s">
        <v>241</v>
      </c>
      <c r="E9" s="422"/>
      <c r="F9" s="159"/>
      <c r="G9" s="159"/>
      <c r="H9" s="95"/>
      <c r="I9" s="95"/>
      <c r="J9" s="96"/>
      <c r="K9" s="161"/>
      <c r="L9" s="160"/>
      <c r="M9" s="161">
        <f t="shared" si="0"/>
        <v>999</v>
      </c>
      <c r="N9" s="160"/>
      <c r="O9" s="95"/>
      <c r="P9" s="163">
        <f t="shared" si="1"/>
        <v>0</v>
      </c>
      <c r="Q9" s="164">
        <f t="shared" si="2"/>
        <v>999</v>
      </c>
      <c r="R9" s="96"/>
    </row>
    <row r="10" spans="1:18" s="12" customFormat="1" ht="18.75" customHeight="1">
      <c r="A10" s="136">
        <v>4</v>
      </c>
      <c r="B10" s="94" t="s">
        <v>325</v>
      </c>
      <c r="C10" s="94" t="s">
        <v>326</v>
      </c>
      <c r="D10" s="95" t="s">
        <v>253</v>
      </c>
      <c r="E10" s="422"/>
      <c r="F10" s="159"/>
      <c r="G10" s="159"/>
      <c r="H10" s="95"/>
      <c r="I10" s="95"/>
      <c r="J10" s="96"/>
      <c r="K10" s="161"/>
      <c r="L10" s="160"/>
      <c r="M10" s="161">
        <f t="shared" si="0"/>
        <v>999</v>
      </c>
      <c r="N10" s="160"/>
      <c r="O10" s="95"/>
      <c r="P10" s="163">
        <f t="shared" si="1"/>
        <v>0</v>
      </c>
      <c r="Q10" s="164">
        <f t="shared" si="2"/>
        <v>999</v>
      </c>
      <c r="R10" s="96"/>
    </row>
    <row r="11" spans="1:18" s="12" customFormat="1" ht="18.75" customHeight="1">
      <c r="A11" s="136">
        <v>5</v>
      </c>
      <c r="B11" s="94" t="s">
        <v>327</v>
      </c>
      <c r="C11" s="94" t="s">
        <v>328</v>
      </c>
      <c r="D11" s="95" t="s">
        <v>253</v>
      </c>
      <c r="E11" s="422"/>
      <c r="F11" s="159"/>
      <c r="G11" s="159"/>
      <c r="H11" s="95"/>
      <c r="I11" s="95"/>
      <c r="J11" s="96"/>
      <c r="K11" s="161"/>
      <c r="L11" s="160"/>
      <c r="M11" s="161">
        <f t="shared" si="0"/>
        <v>999</v>
      </c>
      <c r="N11" s="160"/>
      <c r="O11" s="95"/>
      <c r="P11" s="163">
        <f t="shared" si="1"/>
        <v>0</v>
      </c>
      <c r="Q11" s="164">
        <f t="shared" si="2"/>
        <v>999</v>
      </c>
      <c r="R11" s="96"/>
    </row>
    <row r="12" spans="1:18" s="12" customFormat="1" ht="18.75" customHeight="1">
      <c r="A12" s="136">
        <v>6</v>
      </c>
      <c r="B12" s="94" t="s">
        <v>329</v>
      </c>
      <c r="C12" s="94" t="s">
        <v>307</v>
      </c>
      <c r="D12" s="95" t="s">
        <v>253</v>
      </c>
      <c r="E12" s="422"/>
      <c r="F12" s="159"/>
      <c r="G12" s="159"/>
      <c r="H12" s="95"/>
      <c r="I12" s="95"/>
      <c r="J12" s="96"/>
      <c r="K12" s="161"/>
      <c r="L12" s="160"/>
      <c r="M12" s="161">
        <f t="shared" si="0"/>
        <v>999</v>
      </c>
      <c r="N12" s="160"/>
      <c r="O12" s="95"/>
      <c r="P12" s="163">
        <f t="shared" si="1"/>
        <v>0</v>
      </c>
      <c r="Q12" s="164">
        <f t="shared" si="2"/>
        <v>999</v>
      </c>
      <c r="R12" s="96"/>
    </row>
    <row r="13" spans="1:18" s="12" customFormat="1" ht="18.75" customHeight="1">
      <c r="A13" s="136">
        <v>7</v>
      </c>
      <c r="B13" s="94" t="s">
        <v>330</v>
      </c>
      <c r="C13" s="94" t="s">
        <v>331</v>
      </c>
      <c r="D13" s="95" t="s">
        <v>253</v>
      </c>
      <c r="E13" s="422"/>
      <c r="F13" s="159"/>
      <c r="G13" s="159"/>
      <c r="H13" s="95"/>
      <c r="I13" s="95"/>
      <c r="J13" s="96"/>
      <c r="K13" s="161"/>
      <c r="L13" s="160"/>
      <c r="M13" s="161">
        <f t="shared" si="0"/>
        <v>999</v>
      </c>
      <c r="N13" s="160"/>
      <c r="O13" s="95"/>
      <c r="P13" s="163">
        <f t="shared" si="1"/>
        <v>0</v>
      </c>
      <c r="Q13" s="164">
        <f t="shared" si="2"/>
        <v>999</v>
      </c>
      <c r="R13" s="96"/>
    </row>
    <row r="14" spans="1:18" s="12" customFormat="1" ht="18.75" customHeight="1">
      <c r="A14" s="136">
        <v>8</v>
      </c>
      <c r="B14" s="94" t="s">
        <v>332</v>
      </c>
      <c r="C14" s="94" t="s">
        <v>333</v>
      </c>
      <c r="D14" s="95" t="s">
        <v>293</v>
      </c>
      <c r="E14" s="422"/>
      <c r="F14" s="159"/>
      <c r="G14" s="159"/>
      <c r="H14" s="95"/>
      <c r="I14" s="95"/>
      <c r="J14" s="96"/>
      <c r="K14" s="161"/>
      <c r="L14" s="160"/>
      <c r="M14" s="161">
        <f t="shared" si="0"/>
        <v>999</v>
      </c>
      <c r="N14" s="160"/>
      <c r="O14" s="95"/>
      <c r="P14" s="163">
        <f t="shared" si="1"/>
        <v>0</v>
      </c>
      <c r="Q14" s="164">
        <f t="shared" si="2"/>
        <v>999</v>
      </c>
      <c r="R14" s="96"/>
    </row>
    <row r="15" spans="1:18" s="12" customFormat="1" ht="18.75" customHeight="1">
      <c r="A15" s="136">
        <v>9</v>
      </c>
      <c r="B15" s="94" t="s">
        <v>334</v>
      </c>
      <c r="C15" s="94" t="s">
        <v>335</v>
      </c>
      <c r="D15" s="95" t="s">
        <v>293</v>
      </c>
      <c r="E15" s="422"/>
      <c r="F15" s="159"/>
      <c r="G15" s="159"/>
      <c r="H15" s="95"/>
      <c r="I15" s="95"/>
      <c r="J15" s="96"/>
      <c r="K15" s="161"/>
      <c r="L15" s="160"/>
      <c r="M15" s="161">
        <f t="shared" si="0"/>
        <v>999</v>
      </c>
      <c r="N15" s="160"/>
      <c r="O15" s="95"/>
      <c r="P15" s="163">
        <f t="shared" si="1"/>
        <v>0</v>
      </c>
      <c r="Q15" s="164">
        <f t="shared" si="2"/>
        <v>999</v>
      </c>
      <c r="R15" s="96"/>
    </row>
    <row r="16" spans="1:18" s="12" customFormat="1" ht="18.75" customHeight="1">
      <c r="A16" s="136">
        <v>10</v>
      </c>
      <c r="B16" s="94"/>
      <c r="C16" s="94"/>
      <c r="D16" s="95"/>
      <c r="E16" s="422"/>
      <c r="F16" s="159"/>
      <c r="G16" s="159"/>
      <c r="H16" s="95"/>
      <c r="I16" s="95"/>
      <c r="J16" s="96"/>
      <c r="K16" s="161"/>
      <c r="L16" s="160"/>
      <c r="M16" s="161">
        <f t="shared" si="0"/>
        <v>999</v>
      </c>
      <c r="N16" s="160"/>
      <c r="O16" s="95"/>
      <c r="P16" s="163">
        <f t="shared" si="1"/>
        <v>0</v>
      </c>
      <c r="Q16" s="164">
        <f t="shared" si="2"/>
        <v>999</v>
      </c>
      <c r="R16" s="96"/>
    </row>
    <row r="17" spans="1:18" s="12" customFormat="1" ht="18.75" customHeight="1">
      <c r="A17" s="136">
        <v>11</v>
      </c>
      <c r="B17" s="94"/>
      <c r="C17" s="94"/>
      <c r="D17" s="95"/>
      <c r="E17" s="422"/>
      <c r="F17" s="159"/>
      <c r="G17" s="159"/>
      <c r="H17" s="95"/>
      <c r="I17" s="95"/>
      <c r="J17" s="96"/>
      <c r="K17" s="161"/>
      <c r="L17" s="160"/>
      <c r="M17" s="161">
        <f t="shared" si="0"/>
        <v>999</v>
      </c>
      <c r="N17" s="160"/>
      <c r="O17" s="95"/>
      <c r="P17" s="163">
        <f t="shared" si="1"/>
        <v>0</v>
      </c>
      <c r="Q17" s="164">
        <f t="shared" si="2"/>
        <v>999</v>
      </c>
      <c r="R17" s="96"/>
    </row>
    <row r="18" spans="1:18" s="12" customFormat="1" ht="18.75" customHeight="1">
      <c r="A18" s="136">
        <v>12</v>
      </c>
      <c r="B18" s="94"/>
      <c r="C18" s="94"/>
      <c r="D18" s="95"/>
      <c r="E18" s="422"/>
      <c r="F18" s="159"/>
      <c r="G18" s="159"/>
      <c r="H18" s="95"/>
      <c r="I18" s="95"/>
      <c r="J18" s="96"/>
      <c r="K18" s="161"/>
      <c r="L18" s="160"/>
      <c r="M18" s="161">
        <f t="shared" si="0"/>
        <v>999</v>
      </c>
      <c r="N18" s="160"/>
      <c r="O18" s="95"/>
      <c r="P18" s="163">
        <f t="shared" si="1"/>
        <v>0</v>
      </c>
      <c r="Q18" s="164">
        <f t="shared" si="2"/>
        <v>999</v>
      </c>
      <c r="R18" s="96"/>
    </row>
    <row r="19" spans="1:18" s="12" customFormat="1" ht="18.75" customHeight="1">
      <c r="A19" s="136">
        <v>13</v>
      </c>
      <c r="B19" s="94"/>
      <c r="C19" s="94"/>
      <c r="D19" s="95"/>
      <c r="E19" s="422"/>
      <c r="F19" s="159"/>
      <c r="G19" s="159"/>
      <c r="H19" s="95"/>
      <c r="I19" s="95"/>
      <c r="J19" s="96"/>
      <c r="K19" s="161"/>
      <c r="L19" s="160"/>
      <c r="M19" s="161">
        <f t="shared" si="0"/>
        <v>999</v>
      </c>
      <c r="N19" s="160"/>
      <c r="O19" s="95"/>
      <c r="P19" s="163">
        <f t="shared" si="1"/>
        <v>0</v>
      </c>
      <c r="Q19" s="164">
        <f t="shared" si="2"/>
        <v>999</v>
      </c>
      <c r="R19" s="96"/>
    </row>
    <row r="20" spans="1:18" s="12" customFormat="1" ht="18.75" customHeight="1">
      <c r="A20" s="136">
        <v>14</v>
      </c>
      <c r="B20" s="94"/>
      <c r="C20" s="94"/>
      <c r="D20" s="95"/>
      <c r="E20" s="422"/>
      <c r="F20" s="159"/>
      <c r="G20" s="159"/>
      <c r="H20" s="95"/>
      <c r="I20" s="95"/>
      <c r="J20" s="96"/>
      <c r="K20" s="161"/>
      <c r="L20" s="160"/>
      <c r="M20" s="161">
        <f t="shared" si="0"/>
        <v>999</v>
      </c>
      <c r="N20" s="160"/>
      <c r="O20" s="95"/>
      <c r="P20" s="163">
        <f t="shared" si="1"/>
        <v>0</v>
      </c>
      <c r="Q20" s="164">
        <f t="shared" si="2"/>
        <v>999</v>
      </c>
      <c r="R20" s="96"/>
    </row>
    <row r="21" spans="1:18" s="12" customFormat="1" ht="18.75" customHeight="1">
      <c r="A21" s="136">
        <v>15</v>
      </c>
      <c r="B21" s="94"/>
      <c r="C21" s="94"/>
      <c r="D21" s="95"/>
      <c r="E21" s="422"/>
      <c r="F21" s="159"/>
      <c r="G21" s="159"/>
      <c r="H21" s="95"/>
      <c r="I21" s="95"/>
      <c r="J21" s="96"/>
      <c r="K21" s="161"/>
      <c r="L21" s="160"/>
      <c r="M21" s="161">
        <f t="shared" si="0"/>
        <v>999</v>
      </c>
      <c r="N21" s="160"/>
      <c r="O21" s="95"/>
      <c r="P21" s="163">
        <f t="shared" si="1"/>
        <v>0</v>
      </c>
      <c r="Q21" s="164">
        <f t="shared" si="2"/>
        <v>999</v>
      </c>
      <c r="R21" s="96"/>
    </row>
    <row r="22" spans="1:18" s="12" customFormat="1" ht="18.75" customHeight="1">
      <c r="A22" s="136">
        <v>16</v>
      </c>
      <c r="B22" s="94"/>
      <c r="C22" s="94"/>
      <c r="D22" s="95"/>
      <c r="E22" s="422"/>
      <c r="F22" s="159"/>
      <c r="G22" s="159"/>
      <c r="H22" s="95"/>
      <c r="I22" s="95"/>
      <c r="J22" s="96"/>
      <c r="K22" s="161"/>
      <c r="L22" s="160"/>
      <c r="M22" s="161">
        <f t="shared" si="0"/>
        <v>999</v>
      </c>
      <c r="N22" s="160"/>
      <c r="O22" s="95"/>
      <c r="P22" s="163">
        <f t="shared" si="1"/>
        <v>0</v>
      </c>
      <c r="Q22" s="164">
        <f t="shared" si="2"/>
        <v>999</v>
      </c>
      <c r="R22" s="96"/>
    </row>
    <row r="23" spans="1:18" s="12" customFormat="1" ht="18.75" customHeight="1">
      <c r="A23" s="136">
        <v>17</v>
      </c>
      <c r="B23" s="94"/>
      <c r="C23" s="94"/>
      <c r="D23" s="95"/>
      <c r="E23" s="422"/>
      <c r="F23" s="159"/>
      <c r="G23" s="159"/>
      <c r="H23" s="95"/>
      <c r="I23" s="95"/>
      <c r="J23" s="96"/>
      <c r="K23" s="161"/>
      <c r="L23" s="160"/>
      <c r="M23" s="161">
        <f t="shared" si="0"/>
        <v>999</v>
      </c>
      <c r="N23" s="160"/>
      <c r="O23" s="95"/>
      <c r="P23" s="163">
        <f t="shared" si="1"/>
        <v>0</v>
      </c>
      <c r="Q23" s="164">
        <f t="shared" si="2"/>
        <v>999</v>
      </c>
      <c r="R23" s="96"/>
    </row>
    <row r="24" spans="1:18" s="12" customFormat="1" ht="18.75" customHeight="1">
      <c r="A24" s="136">
        <v>18</v>
      </c>
      <c r="B24" s="94"/>
      <c r="C24" s="94"/>
      <c r="D24" s="95"/>
      <c r="E24" s="422"/>
      <c r="F24" s="159"/>
      <c r="G24" s="159"/>
      <c r="H24" s="95"/>
      <c r="I24" s="95"/>
      <c r="J24" s="96"/>
      <c r="K24" s="161"/>
      <c r="L24" s="160"/>
      <c r="M24" s="161">
        <f t="shared" si="0"/>
        <v>999</v>
      </c>
      <c r="N24" s="160"/>
      <c r="O24" s="95"/>
      <c r="P24" s="163">
        <f t="shared" si="1"/>
        <v>0</v>
      </c>
      <c r="Q24" s="164">
        <f t="shared" si="2"/>
        <v>999</v>
      </c>
      <c r="R24" s="96"/>
    </row>
    <row r="25" spans="1:18" s="12" customFormat="1" ht="18.75" customHeight="1">
      <c r="A25" s="136">
        <v>19</v>
      </c>
      <c r="B25" s="94"/>
      <c r="C25" s="94"/>
      <c r="D25" s="95"/>
      <c r="E25" s="422"/>
      <c r="F25" s="159"/>
      <c r="G25" s="159"/>
      <c r="H25" s="95"/>
      <c r="I25" s="95"/>
      <c r="J25" s="96"/>
      <c r="K25" s="161"/>
      <c r="L25" s="160"/>
      <c r="M25" s="161">
        <f t="shared" si="0"/>
        <v>999</v>
      </c>
      <c r="N25" s="160"/>
      <c r="O25" s="95"/>
      <c r="P25" s="163">
        <f t="shared" si="1"/>
        <v>0</v>
      </c>
      <c r="Q25" s="164">
        <f t="shared" si="2"/>
        <v>999</v>
      </c>
      <c r="R25" s="96"/>
    </row>
    <row r="26" spans="1:18" s="12" customFormat="1" ht="18.75" customHeight="1">
      <c r="A26" s="136">
        <v>20</v>
      </c>
      <c r="B26" s="94"/>
      <c r="C26" s="94"/>
      <c r="D26" s="95"/>
      <c r="E26" s="422"/>
      <c r="F26" s="159"/>
      <c r="G26" s="159"/>
      <c r="H26" s="95"/>
      <c r="I26" s="95"/>
      <c r="J26" s="96"/>
      <c r="K26" s="161"/>
      <c r="L26" s="160"/>
      <c r="M26" s="161">
        <f t="shared" si="0"/>
        <v>999</v>
      </c>
      <c r="N26" s="160"/>
      <c r="O26" s="95"/>
      <c r="P26" s="163">
        <f t="shared" si="1"/>
        <v>0</v>
      </c>
      <c r="Q26" s="164">
        <f t="shared" si="2"/>
        <v>999</v>
      </c>
      <c r="R26" s="96"/>
    </row>
    <row r="27" spans="1:18" s="12" customFormat="1" ht="18.75" customHeight="1">
      <c r="A27" s="136">
        <v>21</v>
      </c>
      <c r="B27" s="94"/>
      <c r="C27" s="94"/>
      <c r="D27" s="95"/>
      <c r="E27" s="422"/>
      <c r="F27" s="159"/>
      <c r="G27" s="159"/>
      <c r="H27" s="95"/>
      <c r="I27" s="95"/>
      <c r="J27" s="96"/>
      <c r="K27" s="161"/>
      <c r="L27" s="160"/>
      <c r="M27" s="161">
        <f t="shared" si="0"/>
        <v>999</v>
      </c>
      <c r="N27" s="160"/>
      <c r="O27" s="95"/>
      <c r="P27" s="163">
        <f t="shared" si="1"/>
        <v>0</v>
      </c>
      <c r="Q27" s="164">
        <f t="shared" si="2"/>
        <v>999</v>
      </c>
      <c r="R27" s="96"/>
    </row>
    <row r="28" spans="1:18" s="12" customFormat="1" ht="18.75" customHeight="1">
      <c r="A28" s="136">
        <v>22</v>
      </c>
      <c r="B28" s="94"/>
      <c r="C28" s="94"/>
      <c r="D28" s="95"/>
      <c r="E28" s="422"/>
      <c r="F28" s="159"/>
      <c r="G28" s="159"/>
      <c r="H28" s="95"/>
      <c r="I28" s="95"/>
      <c r="J28" s="96"/>
      <c r="K28" s="161"/>
      <c r="L28" s="160"/>
      <c r="M28" s="161">
        <f t="shared" si="0"/>
        <v>999</v>
      </c>
      <c r="N28" s="160"/>
      <c r="O28" s="95"/>
      <c r="P28" s="163">
        <f t="shared" si="1"/>
        <v>0</v>
      </c>
      <c r="Q28" s="164">
        <f t="shared" si="2"/>
        <v>999</v>
      </c>
      <c r="R28" s="96"/>
    </row>
    <row r="29" spans="1:18" s="12" customFormat="1" ht="18.75" customHeight="1">
      <c r="A29" s="136">
        <v>23</v>
      </c>
      <c r="B29" s="94"/>
      <c r="C29" s="94"/>
      <c r="D29" s="95"/>
      <c r="E29" s="422"/>
      <c r="F29" s="159"/>
      <c r="G29" s="159"/>
      <c r="H29" s="95"/>
      <c r="I29" s="95"/>
      <c r="J29" s="96"/>
      <c r="K29" s="161"/>
      <c r="L29" s="160"/>
      <c r="M29" s="161">
        <f t="shared" si="0"/>
        <v>999</v>
      </c>
      <c r="N29" s="160"/>
      <c r="O29" s="95"/>
      <c r="P29" s="163">
        <f t="shared" si="1"/>
        <v>0</v>
      </c>
      <c r="Q29" s="164">
        <f t="shared" si="2"/>
        <v>999</v>
      </c>
      <c r="R29" s="96"/>
    </row>
    <row r="30" spans="1:18" s="12" customFormat="1" ht="18.75" customHeight="1">
      <c r="A30" s="136">
        <v>24</v>
      </c>
      <c r="B30" s="94"/>
      <c r="C30" s="94"/>
      <c r="D30" s="95"/>
      <c r="E30" s="422"/>
      <c r="F30" s="159"/>
      <c r="G30" s="159"/>
      <c r="H30" s="95"/>
      <c r="I30" s="95"/>
      <c r="J30" s="96"/>
      <c r="K30" s="161"/>
      <c r="L30" s="160"/>
      <c r="M30" s="161">
        <f t="shared" si="0"/>
        <v>999</v>
      </c>
      <c r="N30" s="160"/>
      <c r="O30" s="95"/>
      <c r="P30" s="163">
        <f t="shared" si="1"/>
        <v>0</v>
      </c>
      <c r="Q30" s="164">
        <f t="shared" si="2"/>
        <v>999</v>
      </c>
      <c r="R30" s="96"/>
    </row>
    <row r="31" spans="1:18" s="12" customFormat="1" ht="18.75" customHeight="1">
      <c r="A31" s="136">
        <v>25</v>
      </c>
      <c r="B31" s="94"/>
      <c r="C31" s="94"/>
      <c r="D31" s="95"/>
      <c r="E31" s="422"/>
      <c r="F31" s="159"/>
      <c r="G31" s="159"/>
      <c r="H31" s="95"/>
      <c r="I31" s="95"/>
      <c r="J31" s="96"/>
      <c r="K31" s="161"/>
      <c r="L31" s="160"/>
      <c r="M31" s="161">
        <f t="shared" si="0"/>
        <v>999</v>
      </c>
      <c r="N31" s="160"/>
      <c r="O31" s="95"/>
      <c r="P31" s="163">
        <f t="shared" si="1"/>
        <v>0</v>
      </c>
      <c r="Q31" s="164">
        <f t="shared" si="2"/>
        <v>999</v>
      </c>
      <c r="R31" s="96"/>
    </row>
    <row r="32" spans="1:18" s="12" customFormat="1" ht="18.75" customHeight="1">
      <c r="A32" s="136">
        <v>26</v>
      </c>
      <c r="B32" s="94"/>
      <c r="C32" s="94"/>
      <c r="D32" s="95"/>
      <c r="E32" s="422"/>
      <c r="F32" s="159"/>
      <c r="G32" s="159"/>
      <c r="H32" s="95"/>
      <c r="I32" s="95"/>
      <c r="J32" s="96"/>
      <c r="K32" s="161"/>
      <c r="L32" s="160"/>
      <c r="M32" s="161">
        <f t="shared" si="0"/>
        <v>999</v>
      </c>
      <c r="N32" s="160"/>
      <c r="O32" s="95"/>
      <c r="P32" s="163">
        <f t="shared" si="1"/>
        <v>0</v>
      </c>
      <c r="Q32" s="164">
        <f t="shared" si="2"/>
        <v>999</v>
      </c>
      <c r="R32" s="96"/>
    </row>
    <row r="33" spans="1:18" s="12" customFormat="1" ht="18.75" customHeight="1">
      <c r="A33" s="136">
        <v>27</v>
      </c>
      <c r="B33" s="94"/>
      <c r="C33" s="94"/>
      <c r="D33" s="95"/>
      <c r="E33" s="422"/>
      <c r="F33" s="159"/>
      <c r="G33" s="159"/>
      <c r="H33" s="95"/>
      <c r="I33" s="95"/>
      <c r="J33" s="96"/>
      <c r="K33" s="161"/>
      <c r="L33" s="160"/>
      <c r="M33" s="161">
        <f t="shared" si="0"/>
        <v>999</v>
      </c>
      <c r="N33" s="160"/>
      <c r="O33" s="95"/>
      <c r="P33" s="163">
        <f t="shared" si="1"/>
        <v>0</v>
      </c>
      <c r="Q33" s="164">
        <f t="shared" si="2"/>
        <v>999</v>
      </c>
      <c r="R33" s="96"/>
    </row>
    <row r="34" spans="1:18" s="12" customFormat="1" ht="18.75" customHeight="1">
      <c r="A34" s="136">
        <v>28</v>
      </c>
      <c r="B34" s="94"/>
      <c r="C34" s="94"/>
      <c r="D34" s="95"/>
      <c r="E34" s="422"/>
      <c r="F34" s="159"/>
      <c r="G34" s="159"/>
      <c r="H34" s="95"/>
      <c r="I34" s="95"/>
      <c r="J34" s="96"/>
      <c r="K34" s="161"/>
      <c r="L34" s="160"/>
      <c r="M34" s="161">
        <f t="shared" si="0"/>
        <v>999</v>
      </c>
      <c r="N34" s="160"/>
      <c r="O34" s="95"/>
      <c r="P34" s="163">
        <f t="shared" si="1"/>
        <v>0</v>
      </c>
      <c r="Q34" s="164">
        <f t="shared" si="2"/>
        <v>999</v>
      </c>
      <c r="R34" s="96"/>
    </row>
    <row r="35" spans="1:18" s="12" customFormat="1" ht="18.75" customHeight="1">
      <c r="A35" s="136">
        <v>29</v>
      </c>
      <c r="B35" s="94"/>
      <c r="C35" s="94"/>
      <c r="D35" s="95"/>
      <c r="E35" s="422"/>
      <c r="F35" s="159"/>
      <c r="G35" s="159"/>
      <c r="H35" s="95"/>
      <c r="I35" s="95"/>
      <c r="J35" s="96"/>
      <c r="K35" s="161"/>
      <c r="L35" s="160"/>
      <c r="M35" s="161">
        <f t="shared" si="0"/>
        <v>999</v>
      </c>
      <c r="N35" s="160"/>
      <c r="O35" s="95"/>
      <c r="P35" s="163">
        <f t="shared" si="1"/>
        <v>0</v>
      </c>
      <c r="Q35" s="164">
        <f t="shared" si="2"/>
        <v>999</v>
      </c>
      <c r="R35" s="96"/>
    </row>
    <row r="36" spans="1:18" s="12" customFormat="1" ht="18.75" customHeight="1">
      <c r="A36" s="136">
        <v>30</v>
      </c>
      <c r="B36" s="94"/>
      <c r="C36" s="94"/>
      <c r="D36" s="95"/>
      <c r="E36" s="422"/>
      <c r="F36" s="159"/>
      <c r="G36" s="159"/>
      <c r="H36" s="95"/>
      <c r="I36" s="95"/>
      <c r="J36" s="96"/>
      <c r="K36" s="161"/>
      <c r="L36" s="160"/>
      <c r="M36" s="161">
        <f t="shared" si="0"/>
        <v>999</v>
      </c>
      <c r="N36" s="160"/>
      <c r="O36" s="95"/>
      <c r="P36" s="163">
        <f t="shared" si="1"/>
        <v>0</v>
      </c>
      <c r="Q36" s="164">
        <f t="shared" si="2"/>
        <v>999</v>
      </c>
      <c r="R36" s="96"/>
    </row>
    <row r="37" spans="1:18" s="12" customFormat="1" ht="18.75" customHeight="1">
      <c r="A37" s="136">
        <v>31</v>
      </c>
      <c r="B37" s="94"/>
      <c r="C37" s="94"/>
      <c r="D37" s="95"/>
      <c r="E37" s="422"/>
      <c r="F37" s="159"/>
      <c r="G37" s="159"/>
      <c r="H37" s="95"/>
      <c r="I37" s="95"/>
      <c r="J37" s="96"/>
      <c r="K37" s="161"/>
      <c r="L37" s="160"/>
      <c r="M37" s="161">
        <f t="shared" si="0"/>
        <v>999</v>
      </c>
      <c r="N37" s="160"/>
      <c r="O37" s="95"/>
      <c r="P37" s="163">
        <f t="shared" si="1"/>
        <v>0</v>
      </c>
      <c r="Q37" s="164">
        <f t="shared" si="2"/>
        <v>999</v>
      </c>
      <c r="R37" s="96"/>
    </row>
    <row r="38" spans="1:18" s="12" customFormat="1" ht="18.75" customHeight="1">
      <c r="A38" s="136">
        <v>32</v>
      </c>
      <c r="B38" s="94"/>
      <c r="C38" s="94"/>
      <c r="D38" s="95"/>
      <c r="E38" s="422"/>
      <c r="F38" s="159"/>
      <c r="G38" s="159"/>
      <c r="H38" s="95"/>
      <c r="I38" s="95"/>
      <c r="J38" s="96"/>
      <c r="K38" s="161"/>
      <c r="L38" s="160"/>
      <c r="M38" s="161">
        <f t="shared" si="0"/>
        <v>999</v>
      </c>
      <c r="N38" s="160"/>
      <c r="O38" s="95"/>
      <c r="P38" s="163">
        <f t="shared" si="1"/>
        <v>0</v>
      </c>
      <c r="Q38" s="164">
        <f t="shared" si="2"/>
        <v>999</v>
      </c>
      <c r="R38" s="96"/>
    </row>
    <row r="39" spans="1:18" s="12" customFormat="1" ht="18.75" customHeight="1">
      <c r="A39" s="136">
        <v>33</v>
      </c>
      <c r="B39" s="94"/>
      <c r="C39" s="94"/>
      <c r="D39" s="95"/>
      <c r="E39" s="422"/>
      <c r="F39" s="159"/>
      <c r="G39" s="159"/>
      <c r="H39" s="95"/>
      <c r="I39" s="95"/>
      <c r="J39" s="96"/>
      <c r="K39" s="161"/>
      <c r="L39" s="160"/>
      <c r="M39" s="161">
        <f aca="true" t="shared" si="3" ref="M39:M70">IF(R39="",999,R39)</f>
        <v>999</v>
      </c>
      <c r="N39" s="160"/>
      <c r="O39" s="95"/>
      <c r="P39" s="163">
        <f aca="true" t="shared" si="4" ref="P39:P70">IF(AND(H39&gt;0,OR(O39="QA",O39="DA",O39="WC")),H39,)</f>
        <v>0</v>
      </c>
      <c r="Q39" s="164">
        <f aca="true" t="shared" si="5" ref="Q39:Q70">IF(O39="QA",1,IF(O39="DA",1,IF(O39="WC",2,IF(O39="MD",3,999))))</f>
        <v>999</v>
      </c>
      <c r="R39" s="96"/>
    </row>
    <row r="40" spans="1:18" s="12" customFormat="1" ht="18.75" customHeight="1">
      <c r="A40" s="136">
        <v>34</v>
      </c>
      <c r="B40" s="94"/>
      <c r="C40" s="94"/>
      <c r="D40" s="95"/>
      <c r="E40" s="422"/>
      <c r="F40" s="159"/>
      <c r="G40" s="159"/>
      <c r="H40" s="95"/>
      <c r="I40" s="95"/>
      <c r="J40" s="96"/>
      <c r="K40" s="161"/>
      <c r="L40" s="160"/>
      <c r="M40" s="161">
        <f t="shared" si="3"/>
        <v>999</v>
      </c>
      <c r="N40" s="160"/>
      <c r="O40" s="95"/>
      <c r="P40" s="163">
        <f t="shared" si="4"/>
        <v>0</v>
      </c>
      <c r="Q40" s="164">
        <f t="shared" si="5"/>
        <v>999</v>
      </c>
      <c r="R40" s="96"/>
    </row>
    <row r="41" spans="1:18" s="12" customFormat="1" ht="18.75" customHeight="1">
      <c r="A41" s="136">
        <v>35</v>
      </c>
      <c r="B41" s="94"/>
      <c r="C41" s="94"/>
      <c r="D41" s="95"/>
      <c r="E41" s="422"/>
      <c r="F41" s="159"/>
      <c r="G41" s="159"/>
      <c r="H41" s="95"/>
      <c r="I41" s="95"/>
      <c r="J41" s="96"/>
      <c r="K41" s="161"/>
      <c r="L41" s="160"/>
      <c r="M41" s="161">
        <f t="shared" si="3"/>
        <v>999</v>
      </c>
      <c r="N41" s="160"/>
      <c r="O41" s="95"/>
      <c r="P41" s="163">
        <f t="shared" si="4"/>
        <v>0</v>
      </c>
      <c r="Q41" s="164">
        <f t="shared" si="5"/>
        <v>999</v>
      </c>
      <c r="R41" s="96"/>
    </row>
    <row r="42" spans="1:18" s="12" customFormat="1" ht="18.75" customHeight="1">
      <c r="A42" s="136">
        <v>36</v>
      </c>
      <c r="B42" s="94"/>
      <c r="C42" s="94"/>
      <c r="D42" s="95"/>
      <c r="E42" s="422"/>
      <c r="F42" s="159"/>
      <c r="G42" s="159"/>
      <c r="H42" s="95"/>
      <c r="I42" s="95"/>
      <c r="J42" s="96"/>
      <c r="K42" s="161"/>
      <c r="L42" s="160"/>
      <c r="M42" s="161">
        <f t="shared" si="3"/>
        <v>999</v>
      </c>
      <c r="N42" s="160"/>
      <c r="O42" s="95"/>
      <c r="P42" s="163">
        <f t="shared" si="4"/>
        <v>0</v>
      </c>
      <c r="Q42" s="164">
        <f t="shared" si="5"/>
        <v>999</v>
      </c>
      <c r="R42" s="96"/>
    </row>
    <row r="43" spans="1:18" s="12" customFormat="1" ht="18.75" customHeight="1">
      <c r="A43" s="136">
        <v>37</v>
      </c>
      <c r="B43" s="94"/>
      <c r="C43" s="94"/>
      <c r="D43" s="95"/>
      <c r="E43" s="422"/>
      <c r="F43" s="159"/>
      <c r="G43" s="159"/>
      <c r="H43" s="95"/>
      <c r="I43" s="95"/>
      <c r="J43" s="96"/>
      <c r="K43" s="161"/>
      <c r="L43" s="160"/>
      <c r="M43" s="161">
        <f t="shared" si="3"/>
        <v>999</v>
      </c>
      <c r="N43" s="160"/>
      <c r="O43" s="95"/>
      <c r="P43" s="163">
        <f t="shared" si="4"/>
        <v>0</v>
      </c>
      <c r="Q43" s="164">
        <f t="shared" si="5"/>
        <v>999</v>
      </c>
      <c r="R43" s="96"/>
    </row>
    <row r="44" spans="1:18" s="12" customFormat="1" ht="18.75" customHeight="1">
      <c r="A44" s="136">
        <v>38</v>
      </c>
      <c r="B44" s="94"/>
      <c r="C44" s="94"/>
      <c r="D44" s="95"/>
      <c r="E44" s="422"/>
      <c r="F44" s="159"/>
      <c r="G44" s="159"/>
      <c r="H44" s="95"/>
      <c r="I44" s="95"/>
      <c r="J44" s="96"/>
      <c r="K44" s="161"/>
      <c r="L44" s="160"/>
      <c r="M44" s="161">
        <f t="shared" si="3"/>
        <v>999</v>
      </c>
      <c r="N44" s="160"/>
      <c r="O44" s="95"/>
      <c r="P44" s="163">
        <f t="shared" si="4"/>
        <v>0</v>
      </c>
      <c r="Q44" s="164">
        <f t="shared" si="5"/>
        <v>999</v>
      </c>
      <c r="R44" s="96"/>
    </row>
    <row r="45" spans="1:18" s="12" customFormat="1" ht="18.75" customHeight="1">
      <c r="A45" s="136">
        <v>39</v>
      </c>
      <c r="B45" s="94"/>
      <c r="C45" s="94"/>
      <c r="D45" s="95"/>
      <c r="E45" s="422"/>
      <c r="F45" s="159"/>
      <c r="G45" s="159"/>
      <c r="H45" s="95"/>
      <c r="I45" s="95"/>
      <c r="J45" s="96"/>
      <c r="K45" s="161"/>
      <c r="L45" s="160"/>
      <c r="M45" s="161">
        <f t="shared" si="3"/>
        <v>999</v>
      </c>
      <c r="N45" s="160"/>
      <c r="O45" s="95"/>
      <c r="P45" s="163">
        <f t="shared" si="4"/>
        <v>0</v>
      </c>
      <c r="Q45" s="164">
        <f t="shared" si="5"/>
        <v>999</v>
      </c>
      <c r="R45" s="96"/>
    </row>
    <row r="46" spans="1:18" s="12" customFormat="1" ht="18.75" customHeight="1">
      <c r="A46" s="136">
        <v>40</v>
      </c>
      <c r="B46" s="94"/>
      <c r="C46" s="94"/>
      <c r="D46" s="95"/>
      <c r="E46" s="422"/>
      <c r="F46" s="159"/>
      <c r="G46" s="159"/>
      <c r="H46" s="95"/>
      <c r="I46" s="95"/>
      <c r="J46" s="96"/>
      <c r="K46" s="161"/>
      <c r="L46" s="160"/>
      <c r="M46" s="161">
        <f t="shared" si="3"/>
        <v>999</v>
      </c>
      <c r="N46" s="160"/>
      <c r="O46" s="95"/>
      <c r="P46" s="163">
        <f t="shared" si="4"/>
        <v>0</v>
      </c>
      <c r="Q46" s="164">
        <f t="shared" si="5"/>
        <v>999</v>
      </c>
      <c r="R46" s="96"/>
    </row>
    <row r="47" spans="1:18" s="12" customFormat="1" ht="18.75" customHeight="1">
      <c r="A47" s="136">
        <v>41</v>
      </c>
      <c r="B47" s="94"/>
      <c r="C47" s="94"/>
      <c r="D47" s="95"/>
      <c r="E47" s="422"/>
      <c r="F47" s="159"/>
      <c r="G47" s="159"/>
      <c r="H47" s="95"/>
      <c r="I47" s="95"/>
      <c r="J47" s="96"/>
      <c r="K47" s="161"/>
      <c r="L47" s="160"/>
      <c r="M47" s="161">
        <f t="shared" si="3"/>
        <v>999</v>
      </c>
      <c r="N47" s="160"/>
      <c r="O47" s="95"/>
      <c r="P47" s="163">
        <f t="shared" si="4"/>
        <v>0</v>
      </c>
      <c r="Q47" s="164">
        <f t="shared" si="5"/>
        <v>999</v>
      </c>
      <c r="R47" s="96"/>
    </row>
    <row r="48" spans="1:18" s="12" customFormat="1" ht="18.75" customHeight="1">
      <c r="A48" s="136">
        <v>42</v>
      </c>
      <c r="B48" s="94"/>
      <c r="C48" s="94"/>
      <c r="D48" s="95"/>
      <c r="E48" s="422"/>
      <c r="F48" s="159"/>
      <c r="G48" s="159"/>
      <c r="H48" s="95"/>
      <c r="I48" s="95"/>
      <c r="J48" s="96"/>
      <c r="K48" s="161"/>
      <c r="L48" s="160"/>
      <c r="M48" s="161">
        <f t="shared" si="3"/>
        <v>999</v>
      </c>
      <c r="N48" s="160"/>
      <c r="O48" s="95"/>
      <c r="P48" s="163">
        <f t="shared" si="4"/>
        <v>0</v>
      </c>
      <c r="Q48" s="164">
        <f t="shared" si="5"/>
        <v>999</v>
      </c>
      <c r="R48" s="96"/>
    </row>
    <row r="49" spans="1:18" s="12" customFormat="1" ht="18.75" customHeight="1">
      <c r="A49" s="136">
        <v>43</v>
      </c>
      <c r="B49" s="94"/>
      <c r="C49" s="94"/>
      <c r="D49" s="95"/>
      <c r="E49" s="422"/>
      <c r="F49" s="159"/>
      <c r="G49" s="159"/>
      <c r="H49" s="95"/>
      <c r="I49" s="95"/>
      <c r="J49" s="96"/>
      <c r="K49" s="161"/>
      <c r="L49" s="160"/>
      <c r="M49" s="161">
        <f t="shared" si="3"/>
        <v>999</v>
      </c>
      <c r="N49" s="160"/>
      <c r="O49" s="95"/>
      <c r="P49" s="163">
        <f t="shared" si="4"/>
        <v>0</v>
      </c>
      <c r="Q49" s="164">
        <f t="shared" si="5"/>
        <v>999</v>
      </c>
      <c r="R49" s="96"/>
    </row>
    <row r="50" spans="1:18" s="12" customFormat="1" ht="18.75" customHeight="1">
      <c r="A50" s="136">
        <v>44</v>
      </c>
      <c r="B50" s="94"/>
      <c r="C50" s="94"/>
      <c r="D50" s="95"/>
      <c r="E50" s="422"/>
      <c r="F50" s="159"/>
      <c r="G50" s="159"/>
      <c r="H50" s="95"/>
      <c r="I50" s="95"/>
      <c r="J50" s="96"/>
      <c r="K50" s="161"/>
      <c r="L50" s="160"/>
      <c r="M50" s="161">
        <f t="shared" si="3"/>
        <v>999</v>
      </c>
      <c r="N50" s="160"/>
      <c r="O50" s="95"/>
      <c r="P50" s="163">
        <f t="shared" si="4"/>
        <v>0</v>
      </c>
      <c r="Q50" s="164">
        <f t="shared" si="5"/>
        <v>999</v>
      </c>
      <c r="R50" s="96"/>
    </row>
    <row r="51" spans="1:18" s="12" customFormat="1" ht="18.75" customHeight="1">
      <c r="A51" s="136">
        <v>45</v>
      </c>
      <c r="B51" s="94"/>
      <c r="C51" s="94"/>
      <c r="D51" s="95"/>
      <c r="E51" s="422"/>
      <c r="F51" s="159"/>
      <c r="G51" s="159"/>
      <c r="H51" s="95"/>
      <c r="I51" s="95"/>
      <c r="J51" s="96"/>
      <c r="K51" s="161"/>
      <c r="L51" s="160"/>
      <c r="M51" s="161">
        <f t="shared" si="3"/>
        <v>999</v>
      </c>
      <c r="N51" s="160"/>
      <c r="O51" s="95"/>
      <c r="P51" s="163">
        <f t="shared" si="4"/>
        <v>0</v>
      </c>
      <c r="Q51" s="164">
        <f t="shared" si="5"/>
        <v>999</v>
      </c>
      <c r="R51" s="96"/>
    </row>
    <row r="52" spans="1:18" s="12" customFormat="1" ht="18.75" customHeight="1">
      <c r="A52" s="136">
        <v>46</v>
      </c>
      <c r="B52" s="94"/>
      <c r="C52" s="94"/>
      <c r="D52" s="95"/>
      <c r="E52" s="422"/>
      <c r="F52" s="159"/>
      <c r="G52" s="159"/>
      <c r="H52" s="95"/>
      <c r="I52" s="95"/>
      <c r="J52" s="96"/>
      <c r="K52" s="161"/>
      <c r="L52" s="160"/>
      <c r="M52" s="161">
        <f t="shared" si="3"/>
        <v>999</v>
      </c>
      <c r="N52" s="160"/>
      <c r="O52" s="95"/>
      <c r="P52" s="163">
        <f t="shared" si="4"/>
        <v>0</v>
      </c>
      <c r="Q52" s="164">
        <f t="shared" si="5"/>
        <v>999</v>
      </c>
      <c r="R52" s="96"/>
    </row>
    <row r="53" spans="1:18" s="12" customFormat="1" ht="18.75" customHeight="1">
      <c r="A53" s="136">
        <v>47</v>
      </c>
      <c r="B53" s="94"/>
      <c r="C53" s="94"/>
      <c r="D53" s="95"/>
      <c r="E53" s="422"/>
      <c r="F53" s="159"/>
      <c r="G53" s="159"/>
      <c r="H53" s="95"/>
      <c r="I53" s="95"/>
      <c r="J53" s="96"/>
      <c r="K53" s="161"/>
      <c r="L53" s="160"/>
      <c r="M53" s="161">
        <f t="shared" si="3"/>
        <v>999</v>
      </c>
      <c r="N53" s="160"/>
      <c r="O53" s="95"/>
      <c r="P53" s="163">
        <f t="shared" si="4"/>
        <v>0</v>
      </c>
      <c r="Q53" s="164">
        <f t="shared" si="5"/>
        <v>999</v>
      </c>
      <c r="R53" s="96"/>
    </row>
    <row r="54" spans="1:18" s="12" customFormat="1" ht="18.75" customHeight="1">
      <c r="A54" s="136">
        <v>48</v>
      </c>
      <c r="B54" s="94"/>
      <c r="C54" s="94"/>
      <c r="D54" s="95"/>
      <c r="E54" s="422"/>
      <c r="F54" s="159"/>
      <c r="G54" s="159"/>
      <c r="H54" s="95"/>
      <c r="I54" s="95"/>
      <c r="J54" s="96"/>
      <c r="K54" s="161"/>
      <c r="L54" s="160"/>
      <c r="M54" s="161">
        <f t="shared" si="3"/>
        <v>999</v>
      </c>
      <c r="N54" s="160"/>
      <c r="O54" s="95"/>
      <c r="P54" s="163">
        <f t="shared" si="4"/>
        <v>0</v>
      </c>
      <c r="Q54" s="164">
        <f t="shared" si="5"/>
        <v>999</v>
      </c>
      <c r="R54" s="96"/>
    </row>
    <row r="55" spans="1:18" s="12" customFormat="1" ht="18.75" customHeight="1">
      <c r="A55" s="136">
        <v>49</v>
      </c>
      <c r="B55" s="94"/>
      <c r="C55" s="94"/>
      <c r="D55" s="95"/>
      <c r="E55" s="422"/>
      <c r="F55" s="159"/>
      <c r="G55" s="159"/>
      <c r="H55" s="95"/>
      <c r="I55" s="95"/>
      <c r="J55" s="96"/>
      <c r="K55" s="161"/>
      <c r="L55" s="160"/>
      <c r="M55" s="161">
        <f t="shared" si="3"/>
        <v>999</v>
      </c>
      <c r="N55" s="160"/>
      <c r="O55" s="95"/>
      <c r="P55" s="163">
        <f t="shared" si="4"/>
        <v>0</v>
      </c>
      <c r="Q55" s="164">
        <f t="shared" si="5"/>
        <v>999</v>
      </c>
      <c r="R55" s="96"/>
    </row>
    <row r="56" spans="1:18" s="12" customFormat="1" ht="18.75" customHeight="1">
      <c r="A56" s="136">
        <v>50</v>
      </c>
      <c r="B56" s="94"/>
      <c r="C56" s="94"/>
      <c r="D56" s="95"/>
      <c r="E56" s="422"/>
      <c r="F56" s="159"/>
      <c r="G56" s="159"/>
      <c r="H56" s="95"/>
      <c r="I56" s="95"/>
      <c r="J56" s="96"/>
      <c r="K56" s="161"/>
      <c r="L56" s="160"/>
      <c r="M56" s="161">
        <f t="shared" si="3"/>
        <v>999</v>
      </c>
      <c r="N56" s="160"/>
      <c r="O56" s="95"/>
      <c r="P56" s="163">
        <f t="shared" si="4"/>
        <v>0</v>
      </c>
      <c r="Q56" s="164">
        <f t="shared" si="5"/>
        <v>999</v>
      </c>
      <c r="R56" s="96"/>
    </row>
    <row r="57" spans="1:18" s="12" customFormat="1" ht="18.75" customHeight="1">
      <c r="A57" s="136">
        <v>51</v>
      </c>
      <c r="B57" s="94"/>
      <c r="C57" s="94"/>
      <c r="D57" s="95"/>
      <c r="E57" s="422"/>
      <c r="F57" s="159"/>
      <c r="G57" s="159"/>
      <c r="H57" s="95"/>
      <c r="I57" s="95"/>
      <c r="J57" s="96"/>
      <c r="K57" s="161"/>
      <c r="L57" s="160"/>
      <c r="M57" s="161">
        <f t="shared" si="3"/>
        <v>999</v>
      </c>
      <c r="N57" s="160"/>
      <c r="O57" s="95"/>
      <c r="P57" s="163">
        <f t="shared" si="4"/>
        <v>0</v>
      </c>
      <c r="Q57" s="164">
        <f t="shared" si="5"/>
        <v>999</v>
      </c>
      <c r="R57" s="96"/>
    </row>
    <row r="58" spans="1:18" s="12" customFormat="1" ht="18.75" customHeight="1">
      <c r="A58" s="136">
        <v>52</v>
      </c>
      <c r="B58" s="94"/>
      <c r="C58" s="94"/>
      <c r="D58" s="95"/>
      <c r="E58" s="422"/>
      <c r="F58" s="159"/>
      <c r="G58" s="159"/>
      <c r="H58" s="95"/>
      <c r="I58" s="95"/>
      <c r="J58" s="96"/>
      <c r="K58" s="161"/>
      <c r="L58" s="160"/>
      <c r="M58" s="161">
        <f t="shared" si="3"/>
        <v>999</v>
      </c>
      <c r="N58" s="160"/>
      <c r="O58" s="95"/>
      <c r="P58" s="163">
        <f t="shared" si="4"/>
        <v>0</v>
      </c>
      <c r="Q58" s="164">
        <f t="shared" si="5"/>
        <v>999</v>
      </c>
      <c r="R58" s="96"/>
    </row>
    <row r="59" spans="1:18" s="12" customFormat="1" ht="18.75" customHeight="1">
      <c r="A59" s="136">
        <v>53</v>
      </c>
      <c r="B59" s="94"/>
      <c r="C59" s="94"/>
      <c r="D59" s="95"/>
      <c r="E59" s="422"/>
      <c r="F59" s="159"/>
      <c r="G59" s="159"/>
      <c r="H59" s="95"/>
      <c r="I59" s="95"/>
      <c r="J59" s="96"/>
      <c r="K59" s="161"/>
      <c r="L59" s="160"/>
      <c r="M59" s="161">
        <f t="shared" si="3"/>
        <v>999</v>
      </c>
      <c r="N59" s="160"/>
      <c r="O59" s="95"/>
      <c r="P59" s="163">
        <f t="shared" si="4"/>
        <v>0</v>
      </c>
      <c r="Q59" s="164">
        <f t="shared" si="5"/>
        <v>999</v>
      </c>
      <c r="R59" s="96"/>
    </row>
    <row r="60" spans="1:18" s="12" customFormat="1" ht="18.75" customHeight="1">
      <c r="A60" s="136">
        <v>54</v>
      </c>
      <c r="B60" s="94"/>
      <c r="C60" s="94"/>
      <c r="D60" s="95"/>
      <c r="E60" s="422"/>
      <c r="F60" s="159"/>
      <c r="G60" s="159"/>
      <c r="H60" s="95"/>
      <c r="I60" s="95"/>
      <c r="J60" s="96"/>
      <c r="K60" s="161"/>
      <c r="L60" s="160"/>
      <c r="M60" s="161">
        <f t="shared" si="3"/>
        <v>999</v>
      </c>
      <c r="N60" s="160"/>
      <c r="O60" s="95"/>
      <c r="P60" s="163">
        <f t="shared" si="4"/>
        <v>0</v>
      </c>
      <c r="Q60" s="164">
        <f t="shared" si="5"/>
        <v>999</v>
      </c>
      <c r="R60" s="96"/>
    </row>
    <row r="61" spans="1:18" s="12" customFormat="1" ht="18.75" customHeight="1">
      <c r="A61" s="136">
        <v>55</v>
      </c>
      <c r="B61" s="94"/>
      <c r="C61" s="94"/>
      <c r="D61" s="95"/>
      <c r="E61" s="422"/>
      <c r="F61" s="159"/>
      <c r="G61" s="159"/>
      <c r="H61" s="95"/>
      <c r="I61" s="95"/>
      <c r="J61" s="96"/>
      <c r="K61" s="161"/>
      <c r="L61" s="160"/>
      <c r="M61" s="161">
        <f t="shared" si="3"/>
        <v>999</v>
      </c>
      <c r="N61" s="160"/>
      <c r="O61" s="95"/>
      <c r="P61" s="163">
        <f t="shared" si="4"/>
        <v>0</v>
      </c>
      <c r="Q61" s="164">
        <f t="shared" si="5"/>
        <v>999</v>
      </c>
      <c r="R61" s="96"/>
    </row>
    <row r="62" spans="1:18" s="12" customFormat="1" ht="18.75" customHeight="1">
      <c r="A62" s="136">
        <v>56</v>
      </c>
      <c r="B62" s="94"/>
      <c r="C62" s="94"/>
      <c r="D62" s="95"/>
      <c r="E62" s="422"/>
      <c r="F62" s="159"/>
      <c r="G62" s="159"/>
      <c r="H62" s="95"/>
      <c r="I62" s="95"/>
      <c r="J62" s="96"/>
      <c r="K62" s="161"/>
      <c r="L62" s="160"/>
      <c r="M62" s="161">
        <f t="shared" si="3"/>
        <v>999</v>
      </c>
      <c r="N62" s="160"/>
      <c r="O62" s="95"/>
      <c r="P62" s="163">
        <f t="shared" si="4"/>
        <v>0</v>
      </c>
      <c r="Q62" s="164">
        <f t="shared" si="5"/>
        <v>999</v>
      </c>
      <c r="R62" s="96"/>
    </row>
    <row r="63" spans="1:18" s="12" customFormat="1" ht="18.75" customHeight="1">
      <c r="A63" s="136">
        <v>57</v>
      </c>
      <c r="B63" s="94"/>
      <c r="C63" s="94"/>
      <c r="D63" s="95"/>
      <c r="E63" s="422"/>
      <c r="F63" s="159"/>
      <c r="G63" s="159"/>
      <c r="H63" s="95"/>
      <c r="I63" s="95"/>
      <c r="J63" s="96"/>
      <c r="K63" s="161"/>
      <c r="L63" s="160"/>
      <c r="M63" s="161">
        <f t="shared" si="3"/>
        <v>999</v>
      </c>
      <c r="N63" s="160"/>
      <c r="O63" s="95"/>
      <c r="P63" s="163">
        <f t="shared" si="4"/>
        <v>0</v>
      </c>
      <c r="Q63" s="164">
        <f t="shared" si="5"/>
        <v>999</v>
      </c>
      <c r="R63" s="96"/>
    </row>
    <row r="64" spans="1:18" s="12" customFormat="1" ht="18.75" customHeight="1">
      <c r="A64" s="136">
        <v>58</v>
      </c>
      <c r="B64" s="94"/>
      <c r="C64" s="94"/>
      <c r="D64" s="95"/>
      <c r="E64" s="422"/>
      <c r="F64" s="159"/>
      <c r="G64" s="159"/>
      <c r="H64" s="95"/>
      <c r="I64" s="95"/>
      <c r="J64" s="96"/>
      <c r="K64" s="161"/>
      <c r="L64" s="160"/>
      <c r="M64" s="161">
        <f t="shared" si="3"/>
        <v>999</v>
      </c>
      <c r="N64" s="160"/>
      <c r="O64" s="95"/>
      <c r="P64" s="163">
        <f t="shared" si="4"/>
        <v>0</v>
      </c>
      <c r="Q64" s="164">
        <f t="shared" si="5"/>
        <v>999</v>
      </c>
      <c r="R64" s="96"/>
    </row>
    <row r="65" spans="1:18" s="12" customFormat="1" ht="18.75" customHeight="1">
      <c r="A65" s="136">
        <v>59</v>
      </c>
      <c r="B65" s="94"/>
      <c r="C65" s="94"/>
      <c r="D65" s="95"/>
      <c r="E65" s="422"/>
      <c r="F65" s="159"/>
      <c r="G65" s="159"/>
      <c r="H65" s="95"/>
      <c r="I65" s="95"/>
      <c r="J65" s="96"/>
      <c r="K65" s="161"/>
      <c r="L65" s="160"/>
      <c r="M65" s="161">
        <f t="shared" si="3"/>
        <v>999</v>
      </c>
      <c r="N65" s="160"/>
      <c r="O65" s="95"/>
      <c r="P65" s="163">
        <f t="shared" si="4"/>
        <v>0</v>
      </c>
      <c r="Q65" s="164">
        <f t="shared" si="5"/>
        <v>999</v>
      </c>
      <c r="R65" s="96"/>
    </row>
    <row r="66" spans="1:18" s="12" customFormat="1" ht="18.75" customHeight="1">
      <c r="A66" s="136">
        <v>60</v>
      </c>
      <c r="B66" s="94"/>
      <c r="C66" s="94"/>
      <c r="D66" s="95"/>
      <c r="E66" s="422"/>
      <c r="F66" s="159"/>
      <c r="G66" s="159"/>
      <c r="H66" s="95"/>
      <c r="I66" s="95"/>
      <c r="J66" s="96"/>
      <c r="K66" s="161"/>
      <c r="L66" s="160"/>
      <c r="M66" s="161">
        <f t="shared" si="3"/>
        <v>999</v>
      </c>
      <c r="N66" s="160"/>
      <c r="O66" s="95"/>
      <c r="P66" s="163">
        <f t="shared" si="4"/>
        <v>0</v>
      </c>
      <c r="Q66" s="164">
        <f t="shared" si="5"/>
        <v>999</v>
      </c>
      <c r="R66" s="96"/>
    </row>
    <row r="67" spans="1:18" s="12" customFormat="1" ht="18.75" customHeight="1">
      <c r="A67" s="136">
        <v>61</v>
      </c>
      <c r="B67" s="94"/>
      <c r="C67" s="94"/>
      <c r="D67" s="95"/>
      <c r="E67" s="422"/>
      <c r="F67" s="159"/>
      <c r="G67" s="159"/>
      <c r="H67" s="95"/>
      <c r="I67" s="95"/>
      <c r="J67" s="96"/>
      <c r="K67" s="161"/>
      <c r="L67" s="160"/>
      <c r="M67" s="161">
        <f t="shared" si="3"/>
        <v>999</v>
      </c>
      <c r="N67" s="160"/>
      <c r="O67" s="95"/>
      <c r="P67" s="163">
        <f t="shared" si="4"/>
        <v>0</v>
      </c>
      <c r="Q67" s="164">
        <f t="shared" si="5"/>
        <v>999</v>
      </c>
      <c r="R67" s="96"/>
    </row>
    <row r="68" spans="1:18" s="12" customFormat="1" ht="18.75" customHeight="1">
      <c r="A68" s="136">
        <v>62</v>
      </c>
      <c r="B68" s="94"/>
      <c r="C68" s="94"/>
      <c r="D68" s="95"/>
      <c r="E68" s="422"/>
      <c r="F68" s="159"/>
      <c r="G68" s="159"/>
      <c r="H68" s="95"/>
      <c r="I68" s="95"/>
      <c r="J68" s="96"/>
      <c r="K68" s="161"/>
      <c r="L68" s="160"/>
      <c r="M68" s="161">
        <f t="shared" si="3"/>
        <v>999</v>
      </c>
      <c r="N68" s="160"/>
      <c r="O68" s="95"/>
      <c r="P68" s="163">
        <f t="shared" si="4"/>
        <v>0</v>
      </c>
      <c r="Q68" s="164">
        <f t="shared" si="5"/>
        <v>999</v>
      </c>
      <c r="R68" s="96"/>
    </row>
    <row r="69" spans="1:18" s="12" customFormat="1" ht="18.75" customHeight="1">
      <c r="A69" s="136">
        <v>63</v>
      </c>
      <c r="B69" s="94"/>
      <c r="C69" s="94"/>
      <c r="D69" s="95"/>
      <c r="E69" s="422"/>
      <c r="F69" s="159"/>
      <c r="G69" s="159"/>
      <c r="H69" s="95"/>
      <c r="I69" s="95"/>
      <c r="J69" s="96"/>
      <c r="K69" s="161"/>
      <c r="L69" s="160"/>
      <c r="M69" s="161">
        <f t="shared" si="3"/>
        <v>999</v>
      </c>
      <c r="N69" s="160"/>
      <c r="O69" s="95"/>
      <c r="P69" s="163">
        <f t="shared" si="4"/>
        <v>0</v>
      </c>
      <c r="Q69" s="164">
        <f t="shared" si="5"/>
        <v>999</v>
      </c>
      <c r="R69" s="96"/>
    </row>
    <row r="70" spans="1:18" s="12" customFormat="1" ht="18.75" customHeight="1">
      <c r="A70" s="136">
        <v>64</v>
      </c>
      <c r="B70" s="94"/>
      <c r="C70" s="94"/>
      <c r="D70" s="95"/>
      <c r="E70" s="422"/>
      <c r="F70" s="159"/>
      <c r="G70" s="159"/>
      <c r="H70" s="95"/>
      <c r="I70" s="95"/>
      <c r="J70" s="96"/>
      <c r="K70" s="161"/>
      <c r="L70" s="160"/>
      <c r="M70" s="161">
        <f t="shared" si="3"/>
        <v>999</v>
      </c>
      <c r="N70" s="160"/>
      <c r="O70" s="95"/>
      <c r="P70" s="163">
        <f t="shared" si="4"/>
        <v>0</v>
      </c>
      <c r="Q70" s="164">
        <f t="shared" si="5"/>
        <v>999</v>
      </c>
      <c r="R70" s="96"/>
    </row>
    <row r="71" spans="1:18" s="12" customFormat="1" ht="18.75" customHeight="1">
      <c r="A71" s="136">
        <v>65</v>
      </c>
      <c r="B71" s="94"/>
      <c r="C71" s="94"/>
      <c r="D71" s="95"/>
      <c r="E71" s="422"/>
      <c r="F71" s="159"/>
      <c r="G71" s="159"/>
      <c r="H71" s="95"/>
      <c r="I71" s="95"/>
      <c r="J71" s="96"/>
      <c r="K71" s="161"/>
      <c r="L71" s="160"/>
      <c r="M71" s="161">
        <f aca="true" t="shared" si="6" ref="M71:M102">IF(R71="",999,R71)</f>
        <v>999</v>
      </c>
      <c r="N71" s="160"/>
      <c r="O71" s="95"/>
      <c r="P71" s="163">
        <f aca="true" t="shared" si="7" ref="P71:P102">IF(AND(H71&gt;0,OR(O71="QA",O71="DA",O71="WC")),H71,)</f>
        <v>0</v>
      </c>
      <c r="Q71" s="164">
        <f aca="true" t="shared" si="8" ref="Q71:Q102">IF(O71="QA",1,IF(O71="DA",1,IF(O71="WC",2,IF(O71="MD",3,999))))</f>
        <v>999</v>
      </c>
      <c r="R71" s="96"/>
    </row>
    <row r="72" spans="1:18" s="12" customFormat="1" ht="18.75" customHeight="1">
      <c r="A72" s="136">
        <v>66</v>
      </c>
      <c r="B72" s="94"/>
      <c r="C72" s="94"/>
      <c r="D72" s="95"/>
      <c r="E72" s="422"/>
      <c r="F72" s="159"/>
      <c r="G72" s="159"/>
      <c r="H72" s="95"/>
      <c r="I72" s="95"/>
      <c r="J72" s="96"/>
      <c r="K72" s="161"/>
      <c r="L72" s="160"/>
      <c r="M72" s="161">
        <f t="shared" si="6"/>
        <v>999</v>
      </c>
      <c r="N72" s="160"/>
      <c r="O72" s="95"/>
      <c r="P72" s="163">
        <f t="shared" si="7"/>
        <v>0</v>
      </c>
      <c r="Q72" s="164">
        <f t="shared" si="8"/>
        <v>999</v>
      </c>
      <c r="R72" s="96"/>
    </row>
    <row r="73" spans="1:18" s="12" customFormat="1" ht="18.75" customHeight="1">
      <c r="A73" s="136">
        <v>67</v>
      </c>
      <c r="B73" s="94"/>
      <c r="C73" s="94"/>
      <c r="D73" s="95"/>
      <c r="E73" s="422"/>
      <c r="F73" s="159"/>
      <c r="G73" s="159"/>
      <c r="H73" s="95"/>
      <c r="I73" s="95"/>
      <c r="J73" s="96"/>
      <c r="K73" s="161"/>
      <c r="L73" s="160"/>
      <c r="M73" s="161">
        <f t="shared" si="6"/>
        <v>999</v>
      </c>
      <c r="N73" s="160"/>
      <c r="O73" s="95"/>
      <c r="P73" s="163">
        <f t="shared" si="7"/>
        <v>0</v>
      </c>
      <c r="Q73" s="164">
        <f t="shared" si="8"/>
        <v>999</v>
      </c>
      <c r="R73" s="96"/>
    </row>
    <row r="74" spans="1:18" s="12" customFormat="1" ht="18.75" customHeight="1">
      <c r="A74" s="136">
        <v>68</v>
      </c>
      <c r="B74" s="94"/>
      <c r="C74" s="94"/>
      <c r="D74" s="95"/>
      <c r="E74" s="422"/>
      <c r="F74" s="159"/>
      <c r="G74" s="159"/>
      <c r="H74" s="95"/>
      <c r="I74" s="95"/>
      <c r="J74" s="96"/>
      <c r="K74" s="161"/>
      <c r="L74" s="160"/>
      <c r="M74" s="161">
        <f t="shared" si="6"/>
        <v>999</v>
      </c>
      <c r="N74" s="160"/>
      <c r="O74" s="95"/>
      <c r="P74" s="163">
        <f t="shared" si="7"/>
        <v>0</v>
      </c>
      <c r="Q74" s="164">
        <f t="shared" si="8"/>
        <v>999</v>
      </c>
      <c r="R74" s="96"/>
    </row>
    <row r="75" spans="1:18" s="12" customFormat="1" ht="18.75" customHeight="1">
      <c r="A75" s="136">
        <v>69</v>
      </c>
      <c r="B75" s="94"/>
      <c r="C75" s="94"/>
      <c r="D75" s="95"/>
      <c r="E75" s="422"/>
      <c r="F75" s="159"/>
      <c r="G75" s="159"/>
      <c r="H75" s="95"/>
      <c r="I75" s="95"/>
      <c r="J75" s="96"/>
      <c r="K75" s="161"/>
      <c r="L75" s="160"/>
      <c r="M75" s="161">
        <f t="shared" si="6"/>
        <v>999</v>
      </c>
      <c r="N75" s="160"/>
      <c r="O75" s="95"/>
      <c r="P75" s="163">
        <f t="shared" si="7"/>
        <v>0</v>
      </c>
      <c r="Q75" s="164">
        <f t="shared" si="8"/>
        <v>999</v>
      </c>
      <c r="R75" s="96"/>
    </row>
    <row r="76" spans="1:18" s="12" customFormat="1" ht="18.75" customHeight="1">
      <c r="A76" s="136">
        <v>70</v>
      </c>
      <c r="B76" s="94"/>
      <c r="C76" s="94"/>
      <c r="D76" s="95"/>
      <c r="E76" s="422"/>
      <c r="F76" s="159"/>
      <c r="G76" s="159"/>
      <c r="H76" s="95"/>
      <c r="I76" s="95"/>
      <c r="J76" s="96"/>
      <c r="K76" s="161"/>
      <c r="L76" s="160"/>
      <c r="M76" s="161">
        <f t="shared" si="6"/>
        <v>999</v>
      </c>
      <c r="N76" s="160"/>
      <c r="O76" s="95"/>
      <c r="P76" s="163">
        <f t="shared" si="7"/>
        <v>0</v>
      </c>
      <c r="Q76" s="164">
        <f t="shared" si="8"/>
        <v>999</v>
      </c>
      <c r="R76" s="96"/>
    </row>
    <row r="77" spans="1:18" s="12" customFormat="1" ht="18.75" customHeight="1">
      <c r="A77" s="136">
        <v>71</v>
      </c>
      <c r="B77" s="94"/>
      <c r="C77" s="94"/>
      <c r="D77" s="95"/>
      <c r="E77" s="422"/>
      <c r="F77" s="159"/>
      <c r="G77" s="159"/>
      <c r="H77" s="95"/>
      <c r="I77" s="95"/>
      <c r="J77" s="96"/>
      <c r="K77" s="161"/>
      <c r="L77" s="160"/>
      <c r="M77" s="161">
        <f t="shared" si="6"/>
        <v>999</v>
      </c>
      <c r="N77" s="160"/>
      <c r="O77" s="95"/>
      <c r="P77" s="163">
        <f t="shared" si="7"/>
        <v>0</v>
      </c>
      <c r="Q77" s="164">
        <f t="shared" si="8"/>
        <v>999</v>
      </c>
      <c r="R77" s="96"/>
    </row>
    <row r="78" spans="1:18" s="12" customFormat="1" ht="18.75" customHeight="1">
      <c r="A78" s="136">
        <v>72</v>
      </c>
      <c r="B78" s="94"/>
      <c r="C78" s="94"/>
      <c r="D78" s="95"/>
      <c r="E78" s="422"/>
      <c r="F78" s="159"/>
      <c r="G78" s="159"/>
      <c r="H78" s="95"/>
      <c r="I78" s="95"/>
      <c r="J78" s="96"/>
      <c r="K78" s="161"/>
      <c r="L78" s="160"/>
      <c r="M78" s="161">
        <f t="shared" si="6"/>
        <v>999</v>
      </c>
      <c r="N78" s="160"/>
      <c r="O78" s="95"/>
      <c r="P78" s="163">
        <f t="shared" si="7"/>
        <v>0</v>
      </c>
      <c r="Q78" s="164">
        <f t="shared" si="8"/>
        <v>999</v>
      </c>
      <c r="R78" s="96"/>
    </row>
    <row r="79" spans="1:18" s="12" customFormat="1" ht="18.75" customHeight="1">
      <c r="A79" s="136">
        <v>73</v>
      </c>
      <c r="B79" s="94"/>
      <c r="C79" s="94"/>
      <c r="D79" s="95"/>
      <c r="E79" s="422"/>
      <c r="F79" s="159"/>
      <c r="G79" s="159"/>
      <c r="H79" s="95"/>
      <c r="I79" s="95"/>
      <c r="J79" s="96"/>
      <c r="K79" s="161"/>
      <c r="L79" s="160"/>
      <c r="M79" s="161">
        <f t="shared" si="6"/>
        <v>999</v>
      </c>
      <c r="N79" s="160"/>
      <c r="O79" s="95"/>
      <c r="P79" s="163">
        <f t="shared" si="7"/>
        <v>0</v>
      </c>
      <c r="Q79" s="164">
        <f t="shared" si="8"/>
        <v>999</v>
      </c>
      <c r="R79" s="96"/>
    </row>
    <row r="80" spans="1:18" s="12" customFormat="1" ht="18.75" customHeight="1">
      <c r="A80" s="136">
        <v>74</v>
      </c>
      <c r="B80" s="94"/>
      <c r="C80" s="94"/>
      <c r="D80" s="95"/>
      <c r="E80" s="422"/>
      <c r="F80" s="159"/>
      <c r="G80" s="159"/>
      <c r="H80" s="95"/>
      <c r="I80" s="95"/>
      <c r="J80" s="96"/>
      <c r="K80" s="161"/>
      <c r="L80" s="160"/>
      <c r="M80" s="161">
        <f t="shared" si="6"/>
        <v>999</v>
      </c>
      <c r="N80" s="160"/>
      <c r="O80" s="95"/>
      <c r="P80" s="163">
        <f t="shared" si="7"/>
        <v>0</v>
      </c>
      <c r="Q80" s="164">
        <f t="shared" si="8"/>
        <v>999</v>
      </c>
      <c r="R80" s="96"/>
    </row>
    <row r="81" spans="1:18" s="12" customFormat="1" ht="18.75" customHeight="1">
      <c r="A81" s="136">
        <v>75</v>
      </c>
      <c r="B81" s="94"/>
      <c r="C81" s="94"/>
      <c r="D81" s="95"/>
      <c r="E81" s="422"/>
      <c r="F81" s="159"/>
      <c r="G81" s="159"/>
      <c r="H81" s="95"/>
      <c r="I81" s="95"/>
      <c r="J81" s="96"/>
      <c r="K81" s="161"/>
      <c r="L81" s="160"/>
      <c r="M81" s="161">
        <f t="shared" si="6"/>
        <v>999</v>
      </c>
      <c r="N81" s="160"/>
      <c r="O81" s="95"/>
      <c r="P81" s="163">
        <f t="shared" si="7"/>
        <v>0</v>
      </c>
      <c r="Q81" s="164">
        <f t="shared" si="8"/>
        <v>999</v>
      </c>
      <c r="R81" s="96"/>
    </row>
    <row r="82" spans="1:18" s="12" customFormat="1" ht="18.75" customHeight="1">
      <c r="A82" s="136">
        <v>76</v>
      </c>
      <c r="B82" s="94"/>
      <c r="C82" s="94"/>
      <c r="D82" s="95"/>
      <c r="E82" s="422"/>
      <c r="F82" s="159"/>
      <c r="G82" s="159"/>
      <c r="H82" s="95"/>
      <c r="I82" s="95"/>
      <c r="J82" s="96"/>
      <c r="K82" s="161"/>
      <c r="L82" s="160"/>
      <c r="M82" s="161">
        <f t="shared" si="6"/>
        <v>999</v>
      </c>
      <c r="N82" s="160"/>
      <c r="O82" s="95"/>
      <c r="P82" s="163">
        <f t="shared" si="7"/>
        <v>0</v>
      </c>
      <c r="Q82" s="164">
        <f t="shared" si="8"/>
        <v>999</v>
      </c>
      <c r="R82" s="96"/>
    </row>
    <row r="83" spans="1:18" s="12" customFormat="1" ht="18.75" customHeight="1">
      <c r="A83" s="136">
        <v>77</v>
      </c>
      <c r="B83" s="94"/>
      <c r="C83" s="94"/>
      <c r="D83" s="95"/>
      <c r="E83" s="422"/>
      <c r="F83" s="159"/>
      <c r="G83" s="159"/>
      <c r="H83" s="95"/>
      <c r="I83" s="95"/>
      <c r="J83" s="96"/>
      <c r="K83" s="161"/>
      <c r="L83" s="160"/>
      <c r="M83" s="161">
        <f t="shared" si="6"/>
        <v>999</v>
      </c>
      <c r="N83" s="160"/>
      <c r="O83" s="95"/>
      <c r="P83" s="163">
        <f t="shared" si="7"/>
        <v>0</v>
      </c>
      <c r="Q83" s="164">
        <f t="shared" si="8"/>
        <v>999</v>
      </c>
      <c r="R83" s="96"/>
    </row>
    <row r="84" spans="1:18" s="12" customFormat="1" ht="18.75" customHeight="1">
      <c r="A84" s="136">
        <v>78</v>
      </c>
      <c r="B84" s="94"/>
      <c r="C84" s="94"/>
      <c r="D84" s="95"/>
      <c r="E84" s="422"/>
      <c r="F84" s="159"/>
      <c r="G84" s="159"/>
      <c r="H84" s="95"/>
      <c r="I84" s="95"/>
      <c r="J84" s="96"/>
      <c r="K84" s="161"/>
      <c r="L84" s="160"/>
      <c r="M84" s="161">
        <f t="shared" si="6"/>
        <v>999</v>
      </c>
      <c r="N84" s="160"/>
      <c r="O84" s="95"/>
      <c r="P84" s="163">
        <f t="shared" si="7"/>
        <v>0</v>
      </c>
      <c r="Q84" s="164">
        <f t="shared" si="8"/>
        <v>999</v>
      </c>
      <c r="R84" s="96"/>
    </row>
    <row r="85" spans="1:18" s="12" customFormat="1" ht="18.75" customHeight="1">
      <c r="A85" s="136">
        <v>79</v>
      </c>
      <c r="B85" s="94"/>
      <c r="C85" s="94"/>
      <c r="D85" s="95"/>
      <c r="E85" s="422"/>
      <c r="F85" s="159"/>
      <c r="G85" s="159"/>
      <c r="H85" s="95"/>
      <c r="I85" s="95"/>
      <c r="J85" s="96"/>
      <c r="K85" s="161"/>
      <c r="L85" s="160"/>
      <c r="M85" s="161">
        <f t="shared" si="6"/>
        <v>999</v>
      </c>
      <c r="N85" s="160"/>
      <c r="O85" s="95"/>
      <c r="P85" s="163">
        <f t="shared" si="7"/>
        <v>0</v>
      </c>
      <c r="Q85" s="164">
        <f t="shared" si="8"/>
        <v>999</v>
      </c>
      <c r="R85" s="96"/>
    </row>
    <row r="86" spans="1:18" s="12" customFormat="1" ht="18.75" customHeight="1">
      <c r="A86" s="136">
        <v>80</v>
      </c>
      <c r="B86" s="94"/>
      <c r="C86" s="94"/>
      <c r="D86" s="95"/>
      <c r="E86" s="422"/>
      <c r="F86" s="159"/>
      <c r="G86" s="159"/>
      <c r="H86" s="95"/>
      <c r="I86" s="95"/>
      <c r="J86" s="96"/>
      <c r="K86" s="161"/>
      <c r="L86" s="160"/>
      <c r="M86" s="161">
        <f t="shared" si="6"/>
        <v>999</v>
      </c>
      <c r="N86" s="160"/>
      <c r="O86" s="95"/>
      <c r="P86" s="163">
        <f t="shared" si="7"/>
        <v>0</v>
      </c>
      <c r="Q86" s="164">
        <f t="shared" si="8"/>
        <v>999</v>
      </c>
      <c r="R86" s="96"/>
    </row>
    <row r="87" spans="1:18" s="12" customFormat="1" ht="18.75" customHeight="1">
      <c r="A87" s="136">
        <v>81</v>
      </c>
      <c r="B87" s="94"/>
      <c r="C87" s="94"/>
      <c r="D87" s="95"/>
      <c r="E87" s="422"/>
      <c r="F87" s="159"/>
      <c r="G87" s="159"/>
      <c r="H87" s="95"/>
      <c r="I87" s="95"/>
      <c r="J87" s="96"/>
      <c r="K87" s="161"/>
      <c r="L87" s="160"/>
      <c r="M87" s="161">
        <f t="shared" si="6"/>
        <v>999</v>
      </c>
      <c r="N87" s="160"/>
      <c r="O87" s="95"/>
      <c r="P87" s="163">
        <f t="shared" si="7"/>
        <v>0</v>
      </c>
      <c r="Q87" s="164">
        <f t="shared" si="8"/>
        <v>999</v>
      </c>
      <c r="R87" s="96"/>
    </row>
    <row r="88" spans="1:18" s="12" customFormat="1" ht="18.75" customHeight="1">
      <c r="A88" s="136">
        <v>82</v>
      </c>
      <c r="B88" s="94"/>
      <c r="C88" s="94"/>
      <c r="D88" s="95"/>
      <c r="E88" s="422"/>
      <c r="F88" s="159"/>
      <c r="G88" s="159"/>
      <c r="H88" s="95"/>
      <c r="I88" s="95"/>
      <c r="J88" s="96"/>
      <c r="K88" s="161"/>
      <c r="L88" s="160"/>
      <c r="M88" s="161">
        <f t="shared" si="6"/>
        <v>999</v>
      </c>
      <c r="N88" s="160"/>
      <c r="O88" s="95"/>
      <c r="P88" s="163">
        <f t="shared" si="7"/>
        <v>0</v>
      </c>
      <c r="Q88" s="164">
        <f t="shared" si="8"/>
        <v>999</v>
      </c>
      <c r="R88" s="96"/>
    </row>
    <row r="89" spans="1:18" s="12" customFormat="1" ht="18.75" customHeight="1">
      <c r="A89" s="136">
        <v>83</v>
      </c>
      <c r="B89" s="94"/>
      <c r="C89" s="94"/>
      <c r="D89" s="95"/>
      <c r="E89" s="422"/>
      <c r="F89" s="159"/>
      <c r="G89" s="159"/>
      <c r="H89" s="95"/>
      <c r="I89" s="95"/>
      <c r="J89" s="96"/>
      <c r="K89" s="161"/>
      <c r="L89" s="160"/>
      <c r="M89" s="161">
        <f t="shared" si="6"/>
        <v>999</v>
      </c>
      <c r="N89" s="160"/>
      <c r="O89" s="95"/>
      <c r="P89" s="163">
        <f t="shared" si="7"/>
        <v>0</v>
      </c>
      <c r="Q89" s="164">
        <f t="shared" si="8"/>
        <v>999</v>
      </c>
      <c r="R89" s="96"/>
    </row>
    <row r="90" spans="1:18" s="12" customFormat="1" ht="18.75" customHeight="1">
      <c r="A90" s="136">
        <v>84</v>
      </c>
      <c r="B90" s="94"/>
      <c r="C90" s="94"/>
      <c r="D90" s="95"/>
      <c r="E90" s="422"/>
      <c r="F90" s="159"/>
      <c r="G90" s="159"/>
      <c r="H90" s="95"/>
      <c r="I90" s="95"/>
      <c r="J90" s="96"/>
      <c r="K90" s="161"/>
      <c r="L90" s="160"/>
      <c r="M90" s="161">
        <f t="shared" si="6"/>
        <v>999</v>
      </c>
      <c r="N90" s="160"/>
      <c r="O90" s="95"/>
      <c r="P90" s="163">
        <f t="shared" si="7"/>
        <v>0</v>
      </c>
      <c r="Q90" s="164">
        <f t="shared" si="8"/>
        <v>999</v>
      </c>
      <c r="R90" s="96"/>
    </row>
    <row r="91" spans="1:18" s="12" customFormat="1" ht="18.75" customHeight="1">
      <c r="A91" s="136">
        <v>85</v>
      </c>
      <c r="B91" s="94"/>
      <c r="C91" s="94"/>
      <c r="D91" s="95"/>
      <c r="E91" s="422"/>
      <c r="F91" s="159"/>
      <c r="G91" s="159"/>
      <c r="H91" s="95"/>
      <c r="I91" s="95"/>
      <c r="J91" s="96"/>
      <c r="K91" s="161"/>
      <c r="L91" s="160"/>
      <c r="M91" s="161">
        <f t="shared" si="6"/>
        <v>999</v>
      </c>
      <c r="N91" s="160"/>
      <c r="O91" s="95"/>
      <c r="P91" s="163">
        <f t="shared" si="7"/>
        <v>0</v>
      </c>
      <c r="Q91" s="164">
        <f t="shared" si="8"/>
        <v>999</v>
      </c>
      <c r="R91" s="96"/>
    </row>
    <row r="92" spans="1:18" s="12" customFormat="1" ht="18.75" customHeight="1">
      <c r="A92" s="136">
        <v>86</v>
      </c>
      <c r="B92" s="94"/>
      <c r="C92" s="94"/>
      <c r="D92" s="95"/>
      <c r="E92" s="422"/>
      <c r="F92" s="159"/>
      <c r="G92" s="159"/>
      <c r="H92" s="95"/>
      <c r="I92" s="95"/>
      <c r="J92" s="96"/>
      <c r="K92" s="161"/>
      <c r="L92" s="160"/>
      <c r="M92" s="161">
        <f t="shared" si="6"/>
        <v>999</v>
      </c>
      <c r="N92" s="160"/>
      <c r="O92" s="95"/>
      <c r="P92" s="163">
        <f t="shared" si="7"/>
        <v>0</v>
      </c>
      <c r="Q92" s="164">
        <f t="shared" si="8"/>
        <v>999</v>
      </c>
      <c r="R92" s="96"/>
    </row>
    <row r="93" spans="1:18" s="12" customFormat="1" ht="18.75" customHeight="1">
      <c r="A93" s="136">
        <v>87</v>
      </c>
      <c r="B93" s="94"/>
      <c r="C93" s="94"/>
      <c r="D93" s="95"/>
      <c r="E93" s="422"/>
      <c r="F93" s="159"/>
      <c r="G93" s="159"/>
      <c r="H93" s="95"/>
      <c r="I93" s="95"/>
      <c r="J93" s="96"/>
      <c r="K93" s="161"/>
      <c r="L93" s="160"/>
      <c r="M93" s="161">
        <f t="shared" si="6"/>
        <v>999</v>
      </c>
      <c r="N93" s="160"/>
      <c r="O93" s="95"/>
      <c r="P93" s="163">
        <f t="shared" si="7"/>
        <v>0</v>
      </c>
      <c r="Q93" s="164">
        <f t="shared" si="8"/>
        <v>999</v>
      </c>
      <c r="R93" s="96"/>
    </row>
    <row r="94" spans="1:18" s="12" customFormat="1" ht="18.75" customHeight="1">
      <c r="A94" s="136">
        <v>88</v>
      </c>
      <c r="B94" s="94"/>
      <c r="C94" s="94"/>
      <c r="D94" s="95"/>
      <c r="E94" s="422"/>
      <c r="F94" s="159"/>
      <c r="G94" s="159"/>
      <c r="H94" s="95"/>
      <c r="I94" s="95"/>
      <c r="J94" s="96"/>
      <c r="K94" s="161"/>
      <c r="L94" s="160"/>
      <c r="M94" s="161">
        <f t="shared" si="6"/>
        <v>999</v>
      </c>
      <c r="N94" s="160"/>
      <c r="O94" s="95"/>
      <c r="P94" s="163">
        <f t="shared" si="7"/>
        <v>0</v>
      </c>
      <c r="Q94" s="164">
        <f t="shared" si="8"/>
        <v>999</v>
      </c>
      <c r="R94" s="96"/>
    </row>
    <row r="95" spans="1:18" s="12" customFormat="1" ht="18.75" customHeight="1">
      <c r="A95" s="136">
        <v>89</v>
      </c>
      <c r="B95" s="94"/>
      <c r="C95" s="94"/>
      <c r="D95" s="95"/>
      <c r="E95" s="422"/>
      <c r="F95" s="159"/>
      <c r="G95" s="159"/>
      <c r="H95" s="95"/>
      <c r="I95" s="95"/>
      <c r="J95" s="96"/>
      <c r="K95" s="161"/>
      <c r="L95" s="160"/>
      <c r="M95" s="161">
        <f t="shared" si="6"/>
        <v>999</v>
      </c>
      <c r="N95" s="160"/>
      <c r="O95" s="95"/>
      <c r="P95" s="163">
        <f t="shared" si="7"/>
        <v>0</v>
      </c>
      <c r="Q95" s="164">
        <f t="shared" si="8"/>
        <v>999</v>
      </c>
      <c r="R95" s="96"/>
    </row>
    <row r="96" spans="1:18" s="12" customFormat="1" ht="18.75" customHeight="1">
      <c r="A96" s="136">
        <v>90</v>
      </c>
      <c r="B96" s="94"/>
      <c r="C96" s="94"/>
      <c r="D96" s="95"/>
      <c r="E96" s="422"/>
      <c r="F96" s="159"/>
      <c r="G96" s="159"/>
      <c r="H96" s="95"/>
      <c r="I96" s="95"/>
      <c r="J96" s="96"/>
      <c r="K96" s="161"/>
      <c r="L96" s="160"/>
      <c r="M96" s="161">
        <f t="shared" si="6"/>
        <v>999</v>
      </c>
      <c r="N96" s="160"/>
      <c r="O96" s="95"/>
      <c r="P96" s="163">
        <f t="shared" si="7"/>
        <v>0</v>
      </c>
      <c r="Q96" s="164">
        <f t="shared" si="8"/>
        <v>999</v>
      </c>
      <c r="R96" s="96"/>
    </row>
    <row r="97" spans="1:18" s="12" customFormat="1" ht="18.75" customHeight="1">
      <c r="A97" s="136">
        <v>91</v>
      </c>
      <c r="B97" s="94"/>
      <c r="C97" s="94"/>
      <c r="D97" s="95"/>
      <c r="E97" s="422"/>
      <c r="F97" s="159"/>
      <c r="G97" s="159"/>
      <c r="H97" s="95"/>
      <c r="I97" s="95"/>
      <c r="J97" s="96"/>
      <c r="K97" s="161"/>
      <c r="L97" s="160"/>
      <c r="M97" s="161">
        <f t="shared" si="6"/>
        <v>999</v>
      </c>
      <c r="N97" s="160"/>
      <c r="O97" s="95"/>
      <c r="P97" s="163">
        <f t="shared" si="7"/>
        <v>0</v>
      </c>
      <c r="Q97" s="164">
        <f t="shared" si="8"/>
        <v>999</v>
      </c>
      <c r="R97" s="96"/>
    </row>
    <row r="98" spans="1:18" s="12" customFormat="1" ht="18.75" customHeight="1">
      <c r="A98" s="136">
        <v>92</v>
      </c>
      <c r="B98" s="94"/>
      <c r="C98" s="94"/>
      <c r="D98" s="95"/>
      <c r="E98" s="422"/>
      <c r="F98" s="159"/>
      <c r="G98" s="159"/>
      <c r="H98" s="95"/>
      <c r="I98" s="95"/>
      <c r="J98" s="96"/>
      <c r="K98" s="161"/>
      <c r="L98" s="160"/>
      <c r="M98" s="161">
        <f t="shared" si="6"/>
        <v>999</v>
      </c>
      <c r="N98" s="160"/>
      <c r="O98" s="95"/>
      <c r="P98" s="163">
        <f t="shared" si="7"/>
        <v>0</v>
      </c>
      <c r="Q98" s="164">
        <f t="shared" si="8"/>
        <v>999</v>
      </c>
      <c r="R98" s="96"/>
    </row>
    <row r="99" spans="1:18" s="12" customFormat="1" ht="18.75" customHeight="1">
      <c r="A99" s="136">
        <v>93</v>
      </c>
      <c r="B99" s="94"/>
      <c r="C99" s="94"/>
      <c r="D99" s="95"/>
      <c r="E99" s="422"/>
      <c r="F99" s="159"/>
      <c r="G99" s="159"/>
      <c r="H99" s="95"/>
      <c r="I99" s="95"/>
      <c r="J99" s="96"/>
      <c r="K99" s="161"/>
      <c r="L99" s="160"/>
      <c r="M99" s="161">
        <f t="shared" si="6"/>
        <v>999</v>
      </c>
      <c r="N99" s="160"/>
      <c r="O99" s="95"/>
      <c r="P99" s="163">
        <f t="shared" si="7"/>
        <v>0</v>
      </c>
      <c r="Q99" s="164">
        <f t="shared" si="8"/>
        <v>999</v>
      </c>
      <c r="R99" s="96"/>
    </row>
    <row r="100" spans="1:18" s="12" customFormat="1" ht="18.75" customHeight="1">
      <c r="A100" s="136">
        <v>94</v>
      </c>
      <c r="B100" s="94"/>
      <c r="C100" s="94"/>
      <c r="D100" s="95"/>
      <c r="E100" s="422"/>
      <c r="F100" s="159"/>
      <c r="G100" s="159"/>
      <c r="H100" s="95"/>
      <c r="I100" s="95"/>
      <c r="J100" s="96"/>
      <c r="K100" s="161"/>
      <c r="L100" s="160"/>
      <c r="M100" s="161">
        <f t="shared" si="6"/>
        <v>999</v>
      </c>
      <c r="N100" s="160"/>
      <c r="O100" s="95"/>
      <c r="P100" s="163">
        <f t="shared" si="7"/>
        <v>0</v>
      </c>
      <c r="Q100" s="164">
        <f t="shared" si="8"/>
        <v>999</v>
      </c>
      <c r="R100" s="96"/>
    </row>
    <row r="101" spans="1:18" s="12" customFormat="1" ht="18.75" customHeight="1">
      <c r="A101" s="136">
        <v>95</v>
      </c>
      <c r="B101" s="94"/>
      <c r="C101" s="94"/>
      <c r="D101" s="95"/>
      <c r="E101" s="422"/>
      <c r="F101" s="159"/>
      <c r="G101" s="159"/>
      <c r="H101" s="95"/>
      <c r="I101" s="95"/>
      <c r="J101" s="96"/>
      <c r="K101" s="161"/>
      <c r="L101" s="160"/>
      <c r="M101" s="161">
        <f t="shared" si="6"/>
        <v>999</v>
      </c>
      <c r="N101" s="160"/>
      <c r="O101" s="95"/>
      <c r="P101" s="163">
        <f t="shared" si="7"/>
        <v>0</v>
      </c>
      <c r="Q101" s="164">
        <f t="shared" si="8"/>
        <v>999</v>
      </c>
      <c r="R101" s="96"/>
    </row>
    <row r="102" spans="1:18" s="12" customFormat="1" ht="18.75" customHeight="1">
      <c r="A102" s="136">
        <v>96</v>
      </c>
      <c r="B102" s="94"/>
      <c r="C102" s="94"/>
      <c r="D102" s="95"/>
      <c r="E102" s="422"/>
      <c r="F102" s="159"/>
      <c r="G102" s="159"/>
      <c r="H102" s="95"/>
      <c r="I102" s="95"/>
      <c r="J102" s="96"/>
      <c r="K102" s="161"/>
      <c r="L102" s="160"/>
      <c r="M102" s="161">
        <f t="shared" si="6"/>
        <v>999</v>
      </c>
      <c r="N102" s="160"/>
      <c r="O102" s="95"/>
      <c r="P102" s="163">
        <f t="shared" si="7"/>
        <v>0</v>
      </c>
      <c r="Q102" s="164">
        <f t="shared" si="8"/>
        <v>999</v>
      </c>
      <c r="R102" s="96"/>
    </row>
    <row r="103" spans="1:18" s="12" customFormat="1" ht="18.75" customHeight="1">
      <c r="A103" s="136">
        <v>97</v>
      </c>
      <c r="B103" s="94"/>
      <c r="C103" s="94"/>
      <c r="D103" s="95"/>
      <c r="E103" s="422"/>
      <c r="F103" s="159"/>
      <c r="G103" s="159"/>
      <c r="H103" s="95"/>
      <c r="I103" s="95"/>
      <c r="J103" s="96"/>
      <c r="K103" s="161"/>
      <c r="L103" s="160"/>
      <c r="M103" s="161">
        <f aca="true" t="shared" si="9" ref="M103:M134">IF(R103="",999,R103)</f>
        <v>999</v>
      </c>
      <c r="N103" s="160"/>
      <c r="O103" s="95"/>
      <c r="P103" s="163">
        <f aca="true" t="shared" si="10" ref="P103:P134">IF(AND(H103&gt;0,OR(O103="QA",O103="DA",O103="WC")),H103,)</f>
        <v>0</v>
      </c>
      <c r="Q103" s="164">
        <f aca="true" t="shared" si="11" ref="Q103:Q134">IF(O103="QA",1,IF(O103="DA",1,IF(O103="WC",2,IF(O103="MD",3,999))))</f>
        <v>999</v>
      </c>
      <c r="R103" s="96"/>
    </row>
    <row r="104" spans="1:18" s="12" customFormat="1" ht="18.75" customHeight="1">
      <c r="A104" s="136">
        <v>98</v>
      </c>
      <c r="B104" s="94"/>
      <c r="C104" s="94"/>
      <c r="D104" s="95"/>
      <c r="E104" s="422"/>
      <c r="F104" s="159"/>
      <c r="G104" s="159"/>
      <c r="H104" s="95"/>
      <c r="I104" s="95"/>
      <c r="J104" s="96"/>
      <c r="K104" s="161"/>
      <c r="L104" s="160"/>
      <c r="M104" s="161">
        <f t="shared" si="9"/>
        <v>999</v>
      </c>
      <c r="N104" s="160"/>
      <c r="O104" s="95"/>
      <c r="P104" s="163">
        <f t="shared" si="10"/>
        <v>0</v>
      </c>
      <c r="Q104" s="164">
        <f t="shared" si="11"/>
        <v>999</v>
      </c>
      <c r="R104" s="96"/>
    </row>
    <row r="105" spans="1:18" s="12" customFormat="1" ht="18.75" customHeight="1">
      <c r="A105" s="136">
        <v>99</v>
      </c>
      <c r="B105" s="94"/>
      <c r="C105" s="94"/>
      <c r="D105" s="95"/>
      <c r="E105" s="422"/>
      <c r="F105" s="159"/>
      <c r="G105" s="159"/>
      <c r="H105" s="95"/>
      <c r="I105" s="95"/>
      <c r="J105" s="96"/>
      <c r="K105" s="161"/>
      <c r="L105" s="160"/>
      <c r="M105" s="161">
        <f t="shared" si="9"/>
        <v>999</v>
      </c>
      <c r="N105" s="160"/>
      <c r="O105" s="95"/>
      <c r="P105" s="163">
        <f t="shared" si="10"/>
        <v>0</v>
      </c>
      <c r="Q105" s="164">
        <f t="shared" si="11"/>
        <v>999</v>
      </c>
      <c r="R105" s="96"/>
    </row>
    <row r="106" spans="1:18" s="12" customFormat="1" ht="18.75" customHeight="1">
      <c r="A106" s="136">
        <v>100</v>
      </c>
      <c r="B106" s="94"/>
      <c r="C106" s="94"/>
      <c r="D106" s="95"/>
      <c r="E106" s="422"/>
      <c r="F106" s="159"/>
      <c r="G106" s="159"/>
      <c r="H106" s="95"/>
      <c r="I106" s="95"/>
      <c r="J106" s="96"/>
      <c r="K106" s="161"/>
      <c r="L106" s="160"/>
      <c r="M106" s="161">
        <f t="shared" si="9"/>
        <v>999</v>
      </c>
      <c r="N106" s="160"/>
      <c r="O106" s="95"/>
      <c r="P106" s="163">
        <f t="shared" si="10"/>
        <v>0</v>
      </c>
      <c r="Q106" s="164">
        <f t="shared" si="11"/>
        <v>999</v>
      </c>
      <c r="R106" s="96"/>
    </row>
    <row r="107" spans="1:18" s="12" customFormat="1" ht="18.75" customHeight="1">
      <c r="A107" s="136">
        <v>101</v>
      </c>
      <c r="B107" s="94"/>
      <c r="C107" s="94"/>
      <c r="D107" s="95"/>
      <c r="E107" s="422"/>
      <c r="F107" s="159"/>
      <c r="G107" s="159"/>
      <c r="H107" s="95"/>
      <c r="I107" s="95"/>
      <c r="J107" s="96"/>
      <c r="K107" s="161"/>
      <c r="L107" s="160"/>
      <c r="M107" s="161">
        <f t="shared" si="9"/>
        <v>999</v>
      </c>
      <c r="N107" s="160"/>
      <c r="O107" s="95"/>
      <c r="P107" s="163">
        <f t="shared" si="10"/>
        <v>0</v>
      </c>
      <c r="Q107" s="164">
        <f t="shared" si="11"/>
        <v>999</v>
      </c>
      <c r="R107" s="96"/>
    </row>
    <row r="108" spans="1:18" s="12" customFormat="1" ht="18.75" customHeight="1">
      <c r="A108" s="136">
        <v>102</v>
      </c>
      <c r="B108" s="94"/>
      <c r="C108" s="94"/>
      <c r="D108" s="95"/>
      <c r="E108" s="422"/>
      <c r="F108" s="159"/>
      <c r="G108" s="159"/>
      <c r="H108" s="95"/>
      <c r="I108" s="95"/>
      <c r="J108" s="96"/>
      <c r="K108" s="161"/>
      <c r="L108" s="160"/>
      <c r="M108" s="161">
        <f t="shared" si="9"/>
        <v>999</v>
      </c>
      <c r="N108" s="160"/>
      <c r="O108" s="95"/>
      <c r="P108" s="163">
        <f t="shared" si="10"/>
        <v>0</v>
      </c>
      <c r="Q108" s="164">
        <f t="shared" si="11"/>
        <v>999</v>
      </c>
      <c r="R108" s="96"/>
    </row>
    <row r="109" spans="1:18" s="12" customFormat="1" ht="18.75" customHeight="1">
      <c r="A109" s="136">
        <v>103</v>
      </c>
      <c r="B109" s="94"/>
      <c r="C109" s="94"/>
      <c r="D109" s="95"/>
      <c r="E109" s="422"/>
      <c r="F109" s="159"/>
      <c r="G109" s="159"/>
      <c r="H109" s="95"/>
      <c r="I109" s="95"/>
      <c r="J109" s="96"/>
      <c r="K109" s="161"/>
      <c r="L109" s="160"/>
      <c r="M109" s="161">
        <f t="shared" si="9"/>
        <v>999</v>
      </c>
      <c r="N109" s="160"/>
      <c r="O109" s="95"/>
      <c r="P109" s="163">
        <f t="shared" si="10"/>
        <v>0</v>
      </c>
      <c r="Q109" s="164">
        <f t="shared" si="11"/>
        <v>999</v>
      </c>
      <c r="R109" s="96"/>
    </row>
    <row r="110" spans="1:18" s="12" customFormat="1" ht="18.75" customHeight="1">
      <c r="A110" s="136">
        <v>104</v>
      </c>
      <c r="B110" s="94"/>
      <c r="C110" s="94"/>
      <c r="D110" s="95"/>
      <c r="E110" s="422"/>
      <c r="F110" s="159"/>
      <c r="G110" s="159"/>
      <c r="H110" s="95"/>
      <c r="I110" s="95"/>
      <c r="J110" s="96"/>
      <c r="K110" s="161"/>
      <c r="L110" s="160"/>
      <c r="M110" s="161">
        <f t="shared" si="9"/>
        <v>999</v>
      </c>
      <c r="N110" s="160"/>
      <c r="O110" s="95"/>
      <c r="P110" s="163">
        <f t="shared" si="10"/>
        <v>0</v>
      </c>
      <c r="Q110" s="164">
        <f t="shared" si="11"/>
        <v>999</v>
      </c>
      <c r="R110" s="96"/>
    </row>
    <row r="111" spans="1:18" s="12" customFormat="1" ht="18.75" customHeight="1">
      <c r="A111" s="136">
        <v>105</v>
      </c>
      <c r="B111" s="94"/>
      <c r="C111" s="94"/>
      <c r="D111" s="95"/>
      <c r="E111" s="422"/>
      <c r="F111" s="159"/>
      <c r="G111" s="159"/>
      <c r="H111" s="95"/>
      <c r="I111" s="95"/>
      <c r="J111" s="96"/>
      <c r="K111" s="161"/>
      <c r="L111" s="160"/>
      <c r="M111" s="161">
        <f t="shared" si="9"/>
        <v>999</v>
      </c>
      <c r="N111" s="160"/>
      <c r="O111" s="95"/>
      <c r="P111" s="163">
        <f t="shared" si="10"/>
        <v>0</v>
      </c>
      <c r="Q111" s="164">
        <f t="shared" si="11"/>
        <v>999</v>
      </c>
      <c r="R111" s="96"/>
    </row>
    <row r="112" spans="1:18" s="12" customFormat="1" ht="18.75" customHeight="1">
      <c r="A112" s="136">
        <v>106</v>
      </c>
      <c r="B112" s="94"/>
      <c r="C112" s="94"/>
      <c r="D112" s="95"/>
      <c r="E112" s="422"/>
      <c r="F112" s="159"/>
      <c r="G112" s="159"/>
      <c r="H112" s="95"/>
      <c r="I112" s="95"/>
      <c r="J112" s="96"/>
      <c r="K112" s="161"/>
      <c r="L112" s="160"/>
      <c r="M112" s="161">
        <f t="shared" si="9"/>
        <v>999</v>
      </c>
      <c r="N112" s="160"/>
      <c r="O112" s="95"/>
      <c r="P112" s="163">
        <f t="shared" si="10"/>
        <v>0</v>
      </c>
      <c r="Q112" s="164">
        <f t="shared" si="11"/>
        <v>999</v>
      </c>
      <c r="R112" s="96"/>
    </row>
    <row r="113" spans="1:18" s="12" customFormat="1" ht="18.75" customHeight="1">
      <c r="A113" s="136">
        <v>107</v>
      </c>
      <c r="B113" s="94"/>
      <c r="C113" s="94"/>
      <c r="D113" s="95"/>
      <c r="E113" s="422"/>
      <c r="F113" s="159"/>
      <c r="G113" s="159"/>
      <c r="H113" s="95"/>
      <c r="I113" s="95"/>
      <c r="J113" s="96"/>
      <c r="K113" s="161"/>
      <c r="L113" s="160"/>
      <c r="M113" s="161">
        <f t="shared" si="9"/>
        <v>999</v>
      </c>
      <c r="N113" s="160"/>
      <c r="O113" s="95"/>
      <c r="P113" s="163">
        <f t="shared" si="10"/>
        <v>0</v>
      </c>
      <c r="Q113" s="164">
        <f t="shared" si="11"/>
        <v>999</v>
      </c>
      <c r="R113" s="96"/>
    </row>
    <row r="114" spans="1:18" s="12" customFormat="1" ht="18.75" customHeight="1">
      <c r="A114" s="136">
        <v>108</v>
      </c>
      <c r="B114" s="94"/>
      <c r="C114" s="94"/>
      <c r="D114" s="95"/>
      <c r="E114" s="422"/>
      <c r="F114" s="159"/>
      <c r="G114" s="159"/>
      <c r="H114" s="95"/>
      <c r="I114" s="95"/>
      <c r="J114" s="96"/>
      <c r="K114" s="161"/>
      <c r="L114" s="160"/>
      <c r="M114" s="161">
        <f t="shared" si="9"/>
        <v>999</v>
      </c>
      <c r="N114" s="160"/>
      <c r="O114" s="95"/>
      <c r="P114" s="163">
        <f t="shared" si="10"/>
        <v>0</v>
      </c>
      <c r="Q114" s="164">
        <f t="shared" si="11"/>
        <v>999</v>
      </c>
      <c r="R114" s="96"/>
    </row>
    <row r="115" spans="1:18" s="12" customFormat="1" ht="18.75" customHeight="1">
      <c r="A115" s="136">
        <v>109</v>
      </c>
      <c r="B115" s="94"/>
      <c r="C115" s="94"/>
      <c r="D115" s="95"/>
      <c r="E115" s="422"/>
      <c r="F115" s="159"/>
      <c r="G115" s="159"/>
      <c r="H115" s="95"/>
      <c r="I115" s="95"/>
      <c r="J115" s="96"/>
      <c r="K115" s="161"/>
      <c r="L115" s="160"/>
      <c r="M115" s="161">
        <f t="shared" si="9"/>
        <v>999</v>
      </c>
      <c r="N115" s="160"/>
      <c r="O115" s="95"/>
      <c r="P115" s="163">
        <f t="shared" si="10"/>
        <v>0</v>
      </c>
      <c r="Q115" s="164">
        <f t="shared" si="11"/>
        <v>999</v>
      </c>
      <c r="R115" s="96"/>
    </row>
    <row r="116" spans="1:18" s="12" customFormat="1" ht="18.75" customHeight="1">
      <c r="A116" s="136">
        <v>110</v>
      </c>
      <c r="B116" s="94"/>
      <c r="C116" s="94"/>
      <c r="D116" s="95"/>
      <c r="E116" s="422"/>
      <c r="F116" s="159"/>
      <c r="G116" s="159"/>
      <c r="H116" s="95"/>
      <c r="I116" s="95"/>
      <c r="J116" s="96"/>
      <c r="K116" s="161"/>
      <c r="L116" s="160"/>
      <c r="M116" s="161">
        <f t="shared" si="9"/>
        <v>999</v>
      </c>
      <c r="N116" s="160"/>
      <c r="O116" s="95"/>
      <c r="P116" s="163">
        <f t="shared" si="10"/>
        <v>0</v>
      </c>
      <c r="Q116" s="164">
        <f t="shared" si="11"/>
        <v>999</v>
      </c>
      <c r="R116" s="96"/>
    </row>
    <row r="117" spans="1:18" s="12" customFormat="1" ht="18.75" customHeight="1">
      <c r="A117" s="136">
        <v>111</v>
      </c>
      <c r="B117" s="94"/>
      <c r="C117" s="94"/>
      <c r="D117" s="95"/>
      <c r="E117" s="422"/>
      <c r="F117" s="159"/>
      <c r="G117" s="159"/>
      <c r="H117" s="95"/>
      <c r="I117" s="95"/>
      <c r="J117" s="96"/>
      <c r="K117" s="161"/>
      <c r="L117" s="160"/>
      <c r="M117" s="161">
        <f t="shared" si="9"/>
        <v>999</v>
      </c>
      <c r="N117" s="160"/>
      <c r="O117" s="95"/>
      <c r="P117" s="163">
        <f t="shared" si="10"/>
        <v>0</v>
      </c>
      <c r="Q117" s="164">
        <f t="shared" si="11"/>
        <v>999</v>
      </c>
      <c r="R117" s="96"/>
    </row>
    <row r="118" spans="1:18" s="12" customFormat="1" ht="18.75" customHeight="1">
      <c r="A118" s="136">
        <v>112</v>
      </c>
      <c r="B118" s="94"/>
      <c r="C118" s="94"/>
      <c r="D118" s="95"/>
      <c r="E118" s="422"/>
      <c r="F118" s="159"/>
      <c r="G118" s="159"/>
      <c r="H118" s="95"/>
      <c r="I118" s="95"/>
      <c r="J118" s="96"/>
      <c r="K118" s="161"/>
      <c r="L118" s="160"/>
      <c r="M118" s="161">
        <f t="shared" si="9"/>
        <v>999</v>
      </c>
      <c r="N118" s="160"/>
      <c r="O118" s="95"/>
      <c r="P118" s="163">
        <f t="shared" si="10"/>
        <v>0</v>
      </c>
      <c r="Q118" s="164">
        <f t="shared" si="11"/>
        <v>999</v>
      </c>
      <c r="R118" s="96"/>
    </row>
    <row r="119" spans="1:18" s="12" customFormat="1" ht="18.75" customHeight="1">
      <c r="A119" s="136">
        <v>113</v>
      </c>
      <c r="B119" s="94"/>
      <c r="C119" s="94"/>
      <c r="D119" s="95"/>
      <c r="E119" s="422"/>
      <c r="F119" s="159"/>
      <c r="G119" s="159"/>
      <c r="H119" s="95"/>
      <c r="I119" s="95"/>
      <c r="J119" s="96"/>
      <c r="K119" s="161"/>
      <c r="L119" s="160"/>
      <c r="M119" s="161">
        <f t="shared" si="9"/>
        <v>999</v>
      </c>
      <c r="N119" s="160"/>
      <c r="O119" s="95"/>
      <c r="P119" s="163">
        <f t="shared" si="10"/>
        <v>0</v>
      </c>
      <c r="Q119" s="164">
        <f t="shared" si="11"/>
        <v>999</v>
      </c>
      <c r="R119" s="96"/>
    </row>
    <row r="120" spans="1:18" s="12" customFormat="1" ht="18.75" customHeight="1">
      <c r="A120" s="136">
        <v>114</v>
      </c>
      <c r="B120" s="94"/>
      <c r="C120" s="94"/>
      <c r="D120" s="95"/>
      <c r="E120" s="422"/>
      <c r="F120" s="159"/>
      <c r="G120" s="159"/>
      <c r="H120" s="95"/>
      <c r="I120" s="95"/>
      <c r="J120" s="96"/>
      <c r="K120" s="161"/>
      <c r="L120" s="160"/>
      <c r="M120" s="161">
        <f t="shared" si="9"/>
        <v>999</v>
      </c>
      <c r="N120" s="160"/>
      <c r="O120" s="95"/>
      <c r="P120" s="163">
        <f t="shared" si="10"/>
        <v>0</v>
      </c>
      <c r="Q120" s="164">
        <f t="shared" si="11"/>
        <v>999</v>
      </c>
      <c r="R120" s="96"/>
    </row>
    <row r="121" spans="1:18" s="12" customFormat="1" ht="18.75" customHeight="1">
      <c r="A121" s="136">
        <v>115</v>
      </c>
      <c r="B121" s="94"/>
      <c r="C121" s="94"/>
      <c r="D121" s="95"/>
      <c r="E121" s="422"/>
      <c r="F121" s="159"/>
      <c r="G121" s="159"/>
      <c r="H121" s="95"/>
      <c r="I121" s="95"/>
      <c r="J121" s="96"/>
      <c r="K121" s="161"/>
      <c r="L121" s="160"/>
      <c r="M121" s="161">
        <f t="shared" si="9"/>
        <v>999</v>
      </c>
      <c r="N121" s="160"/>
      <c r="O121" s="95"/>
      <c r="P121" s="163">
        <f t="shared" si="10"/>
        <v>0</v>
      </c>
      <c r="Q121" s="164">
        <f t="shared" si="11"/>
        <v>999</v>
      </c>
      <c r="R121" s="96"/>
    </row>
    <row r="122" spans="1:18" s="12" customFormat="1" ht="18.75" customHeight="1">
      <c r="A122" s="136">
        <v>116</v>
      </c>
      <c r="B122" s="94"/>
      <c r="C122" s="94"/>
      <c r="D122" s="95"/>
      <c r="E122" s="422"/>
      <c r="F122" s="159"/>
      <c r="G122" s="159"/>
      <c r="H122" s="95"/>
      <c r="I122" s="95"/>
      <c r="J122" s="96"/>
      <c r="K122" s="161"/>
      <c r="L122" s="160"/>
      <c r="M122" s="161">
        <f t="shared" si="9"/>
        <v>999</v>
      </c>
      <c r="N122" s="160"/>
      <c r="O122" s="95"/>
      <c r="P122" s="163">
        <f t="shared" si="10"/>
        <v>0</v>
      </c>
      <c r="Q122" s="164">
        <f t="shared" si="11"/>
        <v>999</v>
      </c>
      <c r="R122" s="96"/>
    </row>
    <row r="123" spans="1:18" s="12" customFormat="1" ht="18.75" customHeight="1">
      <c r="A123" s="136">
        <v>117</v>
      </c>
      <c r="B123" s="94"/>
      <c r="C123" s="94"/>
      <c r="D123" s="95"/>
      <c r="E123" s="422"/>
      <c r="F123" s="159"/>
      <c r="G123" s="159"/>
      <c r="H123" s="95"/>
      <c r="I123" s="95"/>
      <c r="J123" s="96"/>
      <c r="K123" s="161"/>
      <c r="L123" s="160"/>
      <c r="M123" s="161">
        <f t="shared" si="9"/>
        <v>999</v>
      </c>
      <c r="N123" s="160"/>
      <c r="O123" s="95"/>
      <c r="P123" s="163">
        <f t="shared" si="10"/>
        <v>0</v>
      </c>
      <c r="Q123" s="164">
        <f t="shared" si="11"/>
        <v>999</v>
      </c>
      <c r="R123" s="96"/>
    </row>
    <row r="124" spans="1:18" s="12" customFormat="1" ht="18.75" customHeight="1">
      <c r="A124" s="136">
        <v>118</v>
      </c>
      <c r="B124" s="94"/>
      <c r="C124" s="94"/>
      <c r="D124" s="95"/>
      <c r="E124" s="422"/>
      <c r="F124" s="159"/>
      <c r="G124" s="159"/>
      <c r="H124" s="95"/>
      <c r="I124" s="95"/>
      <c r="J124" s="96"/>
      <c r="K124" s="161"/>
      <c r="L124" s="160"/>
      <c r="M124" s="161">
        <f t="shared" si="9"/>
        <v>999</v>
      </c>
      <c r="N124" s="160"/>
      <c r="O124" s="95"/>
      <c r="P124" s="163">
        <f t="shared" si="10"/>
        <v>0</v>
      </c>
      <c r="Q124" s="164">
        <f t="shared" si="11"/>
        <v>999</v>
      </c>
      <c r="R124" s="96"/>
    </row>
    <row r="125" spans="1:18" s="12" customFormat="1" ht="18.75" customHeight="1">
      <c r="A125" s="136">
        <v>119</v>
      </c>
      <c r="B125" s="94"/>
      <c r="C125" s="94"/>
      <c r="D125" s="95"/>
      <c r="E125" s="422"/>
      <c r="F125" s="159"/>
      <c r="G125" s="159"/>
      <c r="H125" s="95"/>
      <c r="I125" s="95"/>
      <c r="J125" s="96"/>
      <c r="K125" s="161"/>
      <c r="L125" s="160"/>
      <c r="M125" s="161">
        <f t="shared" si="9"/>
        <v>999</v>
      </c>
      <c r="N125" s="160"/>
      <c r="O125" s="95"/>
      <c r="P125" s="163">
        <f t="shared" si="10"/>
        <v>0</v>
      </c>
      <c r="Q125" s="164">
        <f t="shared" si="11"/>
        <v>999</v>
      </c>
      <c r="R125" s="96"/>
    </row>
    <row r="126" spans="1:18" s="12" customFormat="1" ht="18.75" customHeight="1">
      <c r="A126" s="136">
        <v>120</v>
      </c>
      <c r="B126" s="94"/>
      <c r="C126" s="94"/>
      <c r="D126" s="95"/>
      <c r="E126" s="422"/>
      <c r="F126" s="159"/>
      <c r="G126" s="159"/>
      <c r="H126" s="95"/>
      <c r="I126" s="95"/>
      <c r="J126" s="96"/>
      <c r="K126" s="161"/>
      <c r="L126" s="160"/>
      <c r="M126" s="161">
        <f t="shared" si="9"/>
        <v>999</v>
      </c>
      <c r="N126" s="160"/>
      <c r="O126" s="95"/>
      <c r="P126" s="163">
        <f t="shared" si="10"/>
        <v>0</v>
      </c>
      <c r="Q126" s="164">
        <f t="shared" si="11"/>
        <v>999</v>
      </c>
      <c r="R126" s="96"/>
    </row>
    <row r="127" spans="1:18" s="12" customFormat="1" ht="18.75" customHeight="1">
      <c r="A127" s="136">
        <v>121</v>
      </c>
      <c r="B127" s="94"/>
      <c r="C127" s="94"/>
      <c r="D127" s="95"/>
      <c r="E127" s="422"/>
      <c r="F127" s="159"/>
      <c r="G127" s="159"/>
      <c r="H127" s="95"/>
      <c r="I127" s="95"/>
      <c r="J127" s="96"/>
      <c r="K127" s="161"/>
      <c r="L127" s="160"/>
      <c r="M127" s="161">
        <f t="shared" si="9"/>
        <v>999</v>
      </c>
      <c r="N127" s="160"/>
      <c r="O127" s="95"/>
      <c r="P127" s="163">
        <f t="shared" si="10"/>
        <v>0</v>
      </c>
      <c r="Q127" s="164">
        <f t="shared" si="11"/>
        <v>999</v>
      </c>
      <c r="R127" s="96"/>
    </row>
    <row r="128" spans="1:18" s="12" customFormat="1" ht="18.75" customHeight="1">
      <c r="A128" s="136">
        <v>122</v>
      </c>
      <c r="B128" s="94"/>
      <c r="C128" s="94"/>
      <c r="D128" s="95"/>
      <c r="E128" s="422"/>
      <c r="F128" s="159"/>
      <c r="G128" s="159"/>
      <c r="H128" s="95"/>
      <c r="I128" s="95"/>
      <c r="J128" s="96"/>
      <c r="K128" s="161"/>
      <c r="L128" s="160"/>
      <c r="M128" s="161">
        <f t="shared" si="9"/>
        <v>999</v>
      </c>
      <c r="N128" s="160"/>
      <c r="O128" s="95"/>
      <c r="P128" s="163">
        <f t="shared" si="10"/>
        <v>0</v>
      </c>
      <c r="Q128" s="164">
        <f t="shared" si="11"/>
        <v>999</v>
      </c>
      <c r="R128" s="96"/>
    </row>
    <row r="129" spans="1:18" s="12" customFormat="1" ht="18.75" customHeight="1">
      <c r="A129" s="136">
        <v>123</v>
      </c>
      <c r="B129" s="94"/>
      <c r="C129" s="94"/>
      <c r="D129" s="95"/>
      <c r="E129" s="422"/>
      <c r="F129" s="159"/>
      <c r="G129" s="159"/>
      <c r="H129" s="95"/>
      <c r="I129" s="95"/>
      <c r="J129" s="96"/>
      <c r="K129" s="161"/>
      <c r="L129" s="160"/>
      <c r="M129" s="161">
        <f t="shared" si="9"/>
        <v>999</v>
      </c>
      <c r="N129" s="160"/>
      <c r="O129" s="95"/>
      <c r="P129" s="163">
        <f t="shared" si="10"/>
        <v>0</v>
      </c>
      <c r="Q129" s="164">
        <f t="shared" si="11"/>
        <v>999</v>
      </c>
      <c r="R129" s="96"/>
    </row>
    <row r="130" spans="1:18" s="12" customFormat="1" ht="18.75" customHeight="1">
      <c r="A130" s="136">
        <v>124</v>
      </c>
      <c r="B130" s="94"/>
      <c r="C130" s="94"/>
      <c r="D130" s="95"/>
      <c r="E130" s="422"/>
      <c r="F130" s="159"/>
      <c r="G130" s="159"/>
      <c r="H130" s="95"/>
      <c r="I130" s="95"/>
      <c r="J130" s="96"/>
      <c r="K130" s="161"/>
      <c r="L130" s="160"/>
      <c r="M130" s="161">
        <f t="shared" si="9"/>
        <v>999</v>
      </c>
      <c r="N130" s="160"/>
      <c r="O130" s="95"/>
      <c r="P130" s="163">
        <f t="shared" si="10"/>
        <v>0</v>
      </c>
      <c r="Q130" s="164">
        <f t="shared" si="11"/>
        <v>999</v>
      </c>
      <c r="R130" s="96"/>
    </row>
    <row r="131" spans="1:18" s="12" customFormat="1" ht="18.75" customHeight="1">
      <c r="A131" s="136">
        <v>125</v>
      </c>
      <c r="B131" s="94"/>
      <c r="C131" s="94"/>
      <c r="D131" s="95"/>
      <c r="E131" s="422"/>
      <c r="F131" s="159"/>
      <c r="G131" s="159"/>
      <c r="H131" s="95"/>
      <c r="I131" s="95"/>
      <c r="J131" s="96"/>
      <c r="K131" s="161"/>
      <c r="L131" s="160"/>
      <c r="M131" s="161">
        <f t="shared" si="9"/>
        <v>999</v>
      </c>
      <c r="N131" s="160"/>
      <c r="O131" s="95"/>
      <c r="P131" s="163">
        <f t="shared" si="10"/>
        <v>0</v>
      </c>
      <c r="Q131" s="164">
        <f t="shared" si="11"/>
        <v>999</v>
      </c>
      <c r="R131" s="96"/>
    </row>
    <row r="132" spans="1:18" s="12" customFormat="1" ht="18.75" customHeight="1">
      <c r="A132" s="136">
        <v>126</v>
      </c>
      <c r="B132" s="94"/>
      <c r="C132" s="94"/>
      <c r="D132" s="95"/>
      <c r="E132" s="422"/>
      <c r="F132" s="159"/>
      <c r="G132" s="159"/>
      <c r="H132" s="95"/>
      <c r="I132" s="95"/>
      <c r="J132" s="96"/>
      <c r="K132" s="161"/>
      <c r="L132" s="160"/>
      <c r="M132" s="161">
        <f t="shared" si="9"/>
        <v>999</v>
      </c>
      <c r="N132" s="160"/>
      <c r="O132" s="95"/>
      <c r="P132" s="163">
        <f t="shared" si="10"/>
        <v>0</v>
      </c>
      <c r="Q132" s="164">
        <f t="shared" si="11"/>
        <v>999</v>
      </c>
      <c r="R132" s="96"/>
    </row>
    <row r="133" spans="1:18" s="12" customFormat="1" ht="18.75" customHeight="1">
      <c r="A133" s="136">
        <v>127</v>
      </c>
      <c r="B133" s="94"/>
      <c r="C133" s="94"/>
      <c r="D133" s="95"/>
      <c r="E133" s="422"/>
      <c r="F133" s="159"/>
      <c r="G133" s="159"/>
      <c r="H133" s="95"/>
      <c r="I133" s="95"/>
      <c r="J133" s="96"/>
      <c r="K133" s="161"/>
      <c r="L133" s="160"/>
      <c r="M133" s="161">
        <f t="shared" si="9"/>
        <v>999</v>
      </c>
      <c r="N133" s="160"/>
      <c r="O133" s="95"/>
      <c r="P133" s="163">
        <f t="shared" si="10"/>
        <v>0</v>
      </c>
      <c r="Q133" s="164">
        <f t="shared" si="11"/>
        <v>999</v>
      </c>
      <c r="R133" s="96"/>
    </row>
    <row r="134" spans="1:18" s="12" customFormat="1" ht="18.75" customHeight="1">
      <c r="A134" s="136">
        <v>128</v>
      </c>
      <c r="B134" s="94"/>
      <c r="C134" s="94"/>
      <c r="D134" s="95"/>
      <c r="E134" s="422"/>
      <c r="F134" s="159"/>
      <c r="G134" s="159"/>
      <c r="H134" s="95"/>
      <c r="I134" s="95"/>
      <c r="J134" s="96"/>
      <c r="K134" s="161"/>
      <c r="L134" s="160"/>
      <c r="M134" s="161">
        <f t="shared" si="9"/>
        <v>999</v>
      </c>
      <c r="N134" s="160"/>
      <c r="O134" s="95"/>
      <c r="P134" s="163">
        <f t="shared" si="10"/>
        <v>0</v>
      </c>
      <c r="Q134" s="164">
        <f t="shared" si="11"/>
        <v>999</v>
      </c>
      <c r="R134" s="96"/>
    </row>
    <row r="135" spans="1:18" ht="18.75" customHeight="1">
      <c r="A135" s="136">
        <v>129</v>
      </c>
      <c r="B135" s="94"/>
      <c r="C135" s="94"/>
      <c r="D135" s="95"/>
      <c r="E135" s="422"/>
      <c r="F135" s="159"/>
      <c r="G135" s="159"/>
      <c r="H135" s="95"/>
      <c r="I135" s="95"/>
      <c r="J135" s="96"/>
      <c r="K135" s="161"/>
      <c r="L135" s="160"/>
      <c r="M135" s="161">
        <f aca="true" t="shared" si="12" ref="M135:M166">IF(R135="",999,R135)</f>
        <v>999</v>
      </c>
      <c r="N135" s="160"/>
      <c r="O135" s="95"/>
      <c r="P135" s="163">
        <f aca="true" t="shared" si="13" ref="P135:P166">IF(AND(H135&gt;0,OR(O135="QA",O135="DA",O135="WC")),H135,)</f>
        <v>0</v>
      </c>
      <c r="Q135" s="164">
        <f aca="true" t="shared" si="14" ref="Q135:Q166">IF(O135="QA",1,IF(O135="DA",1,IF(O135="WC",2,IF(O135="MD",3,999))))</f>
        <v>999</v>
      </c>
      <c r="R135" s="96"/>
    </row>
    <row r="136" spans="1:18" ht="18.75" customHeight="1">
      <c r="A136" s="136">
        <v>130</v>
      </c>
      <c r="B136" s="94"/>
      <c r="C136" s="94"/>
      <c r="D136" s="95"/>
      <c r="E136" s="422"/>
      <c r="F136" s="159"/>
      <c r="G136" s="159"/>
      <c r="H136" s="95"/>
      <c r="I136" s="95"/>
      <c r="J136" s="96"/>
      <c r="K136" s="161"/>
      <c r="L136" s="160"/>
      <c r="M136" s="161">
        <f t="shared" si="12"/>
        <v>999</v>
      </c>
      <c r="N136" s="160"/>
      <c r="O136" s="95"/>
      <c r="P136" s="163">
        <f t="shared" si="13"/>
        <v>0</v>
      </c>
      <c r="Q136" s="164">
        <f t="shared" si="14"/>
        <v>999</v>
      </c>
      <c r="R136" s="96"/>
    </row>
    <row r="137" spans="1:18" ht="18.75" customHeight="1">
      <c r="A137" s="136">
        <v>131</v>
      </c>
      <c r="B137" s="94"/>
      <c r="C137" s="94"/>
      <c r="D137" s="95"/>
      <c r="E137" s="422"/>
      <c r="F137" s="159"/>
      <c r="G137" s="159"/>
      <c r="H137" s="95"/>
      <c r="I137" s="95"/>
      <c r="J137" s="96"/>
      <c r="K137" s="161"/>
      <c r="L137" s="160"/>
      <c r="M137" s="161">
        <f t="shared" si="12"/>
        <v>999</v>
      </c>
      <c r="N137" s="160"/>
      <c r="O137" s="95"/>
      <c r="P137" s="163">
        <f t="shared" si="13"/>
        <v>0</v>
      </c>
      <c r="Q137" s="164">
        <f t="shared" si="14"/>
        <v>999</v>
      </c>
      <c r="R137" s="96"/>
    </row>
    <row r="138" spans="1:18" ht="18.75" customHeight="1">
      <c r="A138" s="136">
        <v>132</v>
      </c>
      <c r="B138" s="94"/>
      <c r="C138" s="94"/>
      <c r="D138" s="95"/>
      <c r="E138" s="422"/>
      <c r="F138" s="159"/>
      <c r="G138" s="159"/>
      <c r="H138" s="95"/>
      <c r="I138" s="95"/>
      <c r="J138" s="96"/>
      <c r="K138" s="161"/>
      <c r="L138" s="160"/>
      <c r="M138" s="161">
        <f t="shared" si="12"/>
        <v>999</v>
      </c>
      <c r="N138" s="160"/>
      <c r="O138" s="95"/>
      <c r="P138" s="163">
        <f t="shared" si="13"/>
        <v>0</v>
      </c>
      <c r="Q138" s="164">
        <f t="shared" si="14"/>
        <v>999</v>
      </c>
      <c r="R138" s="96"/>
    </row>
    <row r="139" spans="1:18" ht="18.75" customHeight="1">
      <c r="A139" s="136">
        <v>133</v>
      </c>
      <c r="B139" s="94"/>
      <c r="C139" s="94"/>
      <c r="D139" s="95"/>
      <c r="E139" s="422"/>
      <c r="F139" s="159"/>
      <c r="G139" s="159"/>
      <c r="H139" s="95"/>
      <c r="I139" s="95"/>
      <c r="J139" s="96"/>
      <c r="K139" s="161"/>
      <c r="L139" s="160"/>
      <c r="M139" s="161">
        <f t="shared" si="12"/>
        <v>999</v>
      </c>
      <c r="N139" s="160"/>
      <c r="O139" s="95"/>
      <c r="P139" s="163">
        <f t="shared" si="13"/>
        <v>0</v>
      </c>
      <c r="Q139" s="164">
        <f t="shared" si="14"/>
        <v>999</v>
      </c>
      <c r="R139" s="96"/>
    </row>
    <row r="140" spans="1:18" ht="18.75" customHeight="1">
      <c r="A140" s="136">
        <v>134</v>
      </c>
      <c r="B140" s="94"/>
      <c r="C140" s="94"/>
      <c r="D140" s="95"/>
      <c r="E140" s="422"/>
      <c r="F140" s="159"/>
      <c r="G140" s="159"/>
      <c r="H140" s="95"/>
      <c r="I140" s="95"/>
      <c r="J140" s="96"/>
      <c r="K140" s="161"/>
      <c r="L140" s="160"/>
      <c r="M140" s="161">
        <f t="shared" si="12"/>
        <v>999</v>
      </c>
      <c r="N140" s="160"/>
      <c r="O140" s="95"/>
      <c r="P140" s="163">
        <f t="shared" si="13"/>
        <v>0</v>
      </c>
      <c r="Q140" s="164">
        <f t="shared" si="14"/>
        <v>999</v>
      </c>
      <c r="R140" s="96"/>
    </row>
    <row r="141" spans="1:18" ht="18.75" customHeight="1">
      <c r="A141" s="136">
        <v>135</v>
      </c>
      <c r="B141" s="94"/>
      <c r="C141" s="94"/>
      <c r="D141" s="95"/>
      <c r="E141" s="422"/>
      <c r="F141" s="159"/>
      <c r="G141" s="159"/>
      <c r="H141" s="95"/>
      <c r="I141" s="95"/>
      <c r="J141" s="96"/>
      <c r="K141" s="161"/>
      <c r="L141" s="160"/>
      <c r="M141" s="161">
        <f t="shared" si="12"/>
        <v>999</v>
      </c>
      <c r="N141" s="160"/>
      <c r="O141" s="95"/>
      <c r="P141" s="163">
        <f t="shared" si="13"/>
        <v>0</v>
      </c>
      <c r="Q141" s="164">
        <f t="shared" si="14"/>
        <v>999</v>
      </c>
      <c r="R141" s="96"/>
    </row>
    <row r="142" spans="1:18" ht="18.75" customHeight="1">
      <c r="A142" s="136">
        <v>136</v>
      </c>
      <c r="B142" s="94"/>
      <c r="C142" s="94"/>
      <c r="D142" s="95"/>
      <c r="E142" s="422"/>
      <c r="F142" s="159"/>
      <c r="G142" s="159"/>
      <c r="H142" s="95"/>
      <c r="I142" s="95"/>
      <c r="J142" s="96"/>
      <c r="K142" s="161"/>
      <c r="L142" s="160"/>
      <c r="M142" s="161">
        <f t="shared" si="12"/>
        <v>999</v>
      </c>
      <c r="N142" s="160"/>
      <c r="O142" s="95"/>
      <c r="P142" s="163">
        <f t="shared" si="13"/>
        <v>0</v>
      </c>
      <c r="Q142" s="164">
        <f t="shared" si="14"/>
        <v>999</v>
      </c>
      <c r="R142" s="96"/>
    </row>
    <row r="143" spans="1:18" ht="18.75" customHeight="1">
      <c r="A143" s="136">
        <v>137</v>
      </c>
      <c r="B143" s="94"/>
      <c r="C143" s="94"/>
      <c r="D143" s="95"/>
      <c r="E143" s="422"/>
      <c r="F143" s="159"/>
      <c r="G143" s="159"/>
      <c r="H143" s="95"/>
      <c r="I143" s="95"/>
      <c r="J143" s="96"/>
      <c r="K143" s="161"/>
      <c r="L143" s="160"/>
      <c r="M143" s="161">
        <f t="shared" si="12"/>
        <v>999</v>
      </c>
      <c r="N143" s="160"/>
      <c r="O143" s="95"/>
      <c r="P143" s="163">
        <f t="shared" si="13"/>
        <v>0</v>
      </c>
      <c r="Q143" s="164">
        <f t="shared" si="14"/>
        <v>999</v>
      </c>
      <c r="R143" s="96"/>
    </row>
    <row r="144" spans="1:18" ht="18.75" customHeight="1">
      <c r="A144" s="136">
        <v>138</v>
      </c>
      <c r="B144" s="94"/>
      <c r="C144" s="94"/>
      <c r="D144" s="95"/>
      <c r="E144" s="422"/>
      <c r="F144" s="159"/>
      <c r="G144" s="159"/>
      <c r="H144" s="95"/>
      <c r="I144" s="95"/>
      <c r="J144" s="96"/>
      <c r="K144" s="161"/>
      <c r="L144" s="160"/>
      <c r="M144" s="161">
        <f t="shared" si="12"/>
        <v>999</v>
      </c>
      <c r="N144" s="160"/>
      <c r="O144" s="95"/>
      <c r="P144" s="163">
        <f t="shared" si="13"/>
        <v>0</v>
      </c>
      <c r="Q144" s="164">
        <f t="shared" si="14"/>
        <v>999</v>
      </c>
      <c r="R144" s="96"/>
    </row>
    <row r="145" spans="1:18" ht="18.75" customHeight="1">
      <c r="A145" s="136">
        <v>139</v>
      </c>
      <c r="B145" s="94"/>
      <c r="C145" s="94"/>
      <c r="D145" s="95"/>
      <c r="E145" s="422"/>
      <c r="F145" s="159"/>
      <c r="G145" s="159"/>
      <c r="H145" s="95"/>
      <c r="I145" s="95"/>
      <c r="J145" s="96"/>
      <c r="K145" s="161"/>
      <c r="L145" s="160"/>
      <c r="M145" s="161">
        <f t="shared" si="12"/>
        <v>999</v>
      </c>
      <c r="N145" s="160"/>
      <c r="O145" s="95"/>
      <c r="P145" s="163">
        <f t="shared" si="13"/>
        <v>0</v>
      </c>
      <c r="Q145" s="164">
        <f t="shared" si="14"/>
        <v>999</v>
      </c>
      <c r="R145" s="96"/>
    </row>
    <row r="146" spans="1:18" ht="18.75" customHeight="1">
      <c r="A146" s="136">
        <v>140</v>
      </c>
      <c r="B146" s="94"/>
      <c r="C146" s="94"/>
      <c r="D146" s="95"/>
      <c r="E146" s="422"/>
      <c r="F146" s="159"/>
      <c r="G146" s="159"/>
      <c r="H146" s="95"/>
      <c r="I146" s="95"/>
      <c r="J146" s="96"/>
      <c r="K146" s="161"/>
      <c r="L146" s="160"/>
      <c r="M146" s="161">
        <f t="shared" si="12"/>
        <v>999</v>
      </c>
      <c r="N146" s="160"/>
      <c r="O146" s="95"/>
      <c r="P146" s="163">
        <f t="shared" si="13"/>
        <v>0</v>
      </c>
      <c r="Q146" s="164">
        <f t="shared" si="14"/>
        <v>999</v>
      </c>
      <c r="R146" s="96"/>
    </row>
    <row r="147" spans="1:18" ht="18.75" customHeight="1">
      <c r="A147" s="136">
        <v>141</v>
      </c>
      <c r="B147" s="94"/>
      <c r="C147" s="94"/>
      <c r="D147" s="95"/>
      <c r="E147" s="422"/>
      <c r="F147" s="159"/>
      <c r="G147" s="159"/>
      <c r="H147" s="95"/>
      <c r="I147" s="95"/>
      <c r="J147" s="96"/>
      <c r="K147" s="161"/>
      <c r="L147" s="160"/>
      <c r="M147" s="161">
        <f t="shared" si="12"/>
        <v>999</v>
      </c>
      <c r="N147" s="160"/>
      <c r="O147" s="95"/>
      <c r="P147" s="163">
        <f t="shared" si="13"/>
        <v>0</v>
      </c>
      <c r="Q147" s="164">
        <f t="shared" si="14"/>
        <v>999</v>
      </c>
      <c r="R147" s="96"/>
    </row>
    <row r="148" spans="1:18" ht="18.75" customHeight="1">
      <c r="A148" s="136">
        <v>142</v>
      </c>
      <c r="B148" s="94"/>
      <c r="C148" s="94"/>
      <c r="D148" s="95"/>
      <c r="E148" s="422"/>
      <c r="F148" s="159"/>
      <c r="G148" s="159"/>
      <c r="H148" s="95"/>
      <c r="I148" s="95"/>
      <c r="J148" s="96"/>
      <c r="K148" s="161"/>
      <c r="L148" s="160"/>
      <c r="M148" s="161">
        <f t="shared" si="12"/>
        <v>999</v>
      </c>
      <c r="N148" s="160"/>
      <c r="O148" s="95"/>
      <c r="P148" s="163">
        <f t="shared" si="13"/>
        <v>0</v>
      </c>
      <c r="Q148" s="164">
        <f t="shared" si="14"/>
        <v>999</v>
      </c>
      <c r="R148" s="96"/>
    </row>
    <row r="149" spans="1:18" ht="18.75" customHeight="1">
      <c r="A149" s="136">
        <v>143</v>
      </c>
      <c r="B149" s="94"/>
      <c r="C149" s="94"/>
      <c r="D149" s="95"/>
      <c r="E149" s="422"/>
      <c r="F149" s="159"/>
      <c r="G149" s="159"/>
      <c r="H149" s="95"/>
      <c r="I149" s="95"/>
      <c r="J149" s="96"/>
      <c r="K149" s="161"/>
      <c r="L149" s="160"/>
      <c r="M149" s="161">
        <f t="shared" si="12"/>
        <v>999</v>
      </c>
      <c r="N149" s="160"/>
      <c r="O149" s="95"/>
      <c r="P149" s="163">
        <f t="shared" si="13"/>
        <v>0</v>
      </c>
      <c r="Q149" s="164">
        <f t="shared" si="14"/>
        <v>999</v>
      </c>
      <c r="R149" s="96"/>
    </row>
    <row r="150" spans="1:18" ht="18.75" customHeight="1">
      <c r="A150" s="136">
        <v>144</v>
      </c>
      <c r="B150" s="94"/>
      <c r="C150" s="94"/>
      <c r="D150" s="95"/>
      <c r="E150" s="422"/>
      <c r="F150" s="159"/>
      <c r="G150" s="159"/>
      <c r="H150" s="95"/>
      <c r="I150" s="95"/>
      <c r="J150" s="96"/>
      <c r="K150" s="161"/>
      <c r="L150" s="160"/>
      <c r="M150" s="161">
        <f t="shared" si="12"/>
        <v>999</v>
      </c>
      <c r="N150" s="160"/>
      <c r="O150" s="95"/>
      <c r="P150" s="163">
        <f t="shared" si="13"/>
        <v>0</v>
      </c>
      <c r="Q150" s="164">
        <f t="shared" si="14"/>
        <v>999</v>
      </c>
      <c r="R150" s="96"/>
    </row>
    <row r="151" spans="1:18" ht="18.75" customHeight="1">
      <c r="A151" s="136">
        <v>145</v>
      </c>
      <c r="B151" s="94"/>
      <c r="C151" s="94"/>
      <c r="D151" s="95"/>
      <c r="E151" s="422"/>
      <c r="F151" s="159"/>
      <c r="G151" s="159"/>
      <c r="H151" s="95"/>
      <c r="I151" s="95"/>
      <c r="J151" s="96"/>
      <c r="K151" s="161"/>
      <c r="L151" s="160"/>
      <c r="M151" s="161">
        <f t="shared" si="12"/>
        <v>999</v>
      </c>
      <c r="N151" s="160"/>
      <c r="O151" s="95"/>
      <c r="P151" s="163">
        <f t="shared" si="13"/>
        <v>0</v>
      </c>
      <c r="Q151" s="164">
        <f t="shared" si="14"/>
        <v>999</v>
      </c>
      <c r="R151" s="96"/>
    </row>
    <row r="152" spans="1:18" ht="18.75" customHeight="1">
      <c r="A152" s="136">
        <v>146</v>
      </c>
      <c r="B152" s="94"/>
      <c r="C152" s="94"/>
      <c r="D152" s="95"/>
      <c r="E152" s="422"/>
      <c r="F152" s="159"/>
      <c r="G152" s="159"/>
      <c r="H152" s="95"/>
      <c r="I152" s="95"/>
      <c r="J152" s="96"/>
      <c r="K152" s="161"/>
      <c r="L152" s="160"/>
      <c r="M152" s="161">
        <f t="shared" si="12"/>
        <v>999</v>
      </c>
      <c r="N152" s="160"/>
      <c r="O152" s="95"/>
      <c r="P152" s="163">
        <f t="shared" si="13"/>
        <v>0</v>
      </c>
      <c r="Q152" s="164">
        <f t="shared" si="14"/>
        <v>999</v>
      </c>
      <c r="R152" s="96"/>
    </row>
    <row r="153" spans="1:18" ht="18.75" customHeight="1">
      <c r="A153" s="136">
        <v>147</v>
      </c>
      <c r="B153" s="94"/>
      <c r="C153" s="94"/>
      <c r="D153" s="95"/>
      <c r="E153" s="422"/>
      <c r="F153" s="159"/>
      <c r="G153" s="159"/>
      <c r="H153" s="95"/>
      <c r="I153" s="95"/>
      <c r="J153" s="96"/>
      <c r="K153" s="161"/>
      <c r="L153" s="160"/>
      <c r="M153" s="161">
        <f t="shared" si="12"/>
        <v>999</v>
      </c>
      <c r="N153" s="160"/>
      <c r="O153" s="95"/>
      <c r="P153" s="163">
        <f t="shared" si="13"/>
        <v>0</v>
      </c>
      <c r="Q153" s="164">
        <f t="shared" si="14"/>
        <v>999</v>
      </c>
      <c r="R153" s="96"/>
    </row>
    <row r="154" spans="1:18" ht="18.75" customHeight="1">
      <c r="A154" s="136">
        <v>148</v>
      </c>
      <c r="B154" s="94"/>
      <c r="C154" s="94"/>
      <c r="D154" s="95"/>
      <c r="E154" s="422"/>
      <c r="F154" s="159"/>
      <c r="G154" s="159"/>
      <c r="H154" s="95"/>
      <c r="I154" s="95"/>
      <c r="J154" s="96"/>
      <c r="K154" s="161"/>
      <c r="L154" s="160"/>
      <c r="M154" s="161">
        <f t="shared" si="12"/>
        <v>999</v>
      </c>
      <c r="N154" s="160"/>
      <c r="O154" s="95"/>
      <c r="P154" s="163">
        <f t="shared" si="13"/>
        <v>0</v>
      </c>
      <c r="Q154" s="164">
        <f t="shared" si="14"/>
        <v>999</v>
      </c>
      <c r="R154" s="96"/>
    </row>
    <row r="155" spans="1:18" ht="18.75" customHeight="1">
      <c r="A155" s="136">
        <v>149</v>
      </c>
      <c r="B155" s="94"/>
      <c r="C155" s="94"/>
      <c r="D155" s="95"/>
      <c r="E155" s="422"/>
      <c r="F155" s="159"/>
      <c r="G155" s="159"/>
      <c r="H155" s="95"/>
      <c r="I155" s="95"/>
      <c r="J155" s="96"/>
      <c r="K155" s="161"/>
      <c r="L155" s="160"/>
      <c r="M155" s="161">
        <f t="shared" si="12"/>
        <v>999</v>
      </c>
      <c r="N155" s="160"/>
      <c r="O155" s="95"/>
      <c r="P155" s="163">
        <f t="shared" si="13"/>
        <v>0</v>
      </c>
      <c r="Q155" s="164">
        <f t="shared" si="14"/>
        <v>999</v>
      </c>
      <c r="R155" s="96"/>
    </row>
    <row r="156" spans="1:18" ht="18.75" customHeight="1">
      <c r="A156" s="136">
        <v>150</v>
      </c>
      <c r="B156" s="94"/>
      <c r="C156" s="94"/>
      <c r="D156" s="95"/>
      <c r="E156" s="422"/>
      <c r="F156" s="159"/>
      <c r="G156" s="159"/>
      <c r="H156" s="95"/>
      <c r="I156" s="95"/>
      <c r="J156" s="96"/>
      <c r="K156" s="161"/>
      <c r="L156" s="160"/>
      <c r="M156" s="161">
        <f t="shared" si="12"/>
        <v>999</v>
      </c>
      <c r="N156" s="160"/>
      <c r="O156" s="95"/>
      <c r="P156" s="163">
        <f t="shared" si="13"/>
        <v>0</v>
      </c>
      <c r="Q156" s="164">
        <f t="shared" si="14"/>
        <v>999</v>
      </c>
      <c r="R156" s="96"/>
    </row>
    <row r="157" spans="1:18" ht="18.75" customHeight="1">
      <c r="A157" s="136">
        <v>151</v>
      </c>
      <c r="B157" s="94"/>
      <c r="C157" s="94"/>
      <c r="D157" s="95"/>
      <c r="E157" s="422"/>
      <c r="F157" s="159"/>
      <c r="G157" s="159"/>
      <c r="H157" s="95"/>
      <c r="I157" s="95"/>
      <c r="J157" s="96"/>
      <c r="K157" s="161"/>
      <c r="L157" s="160"/>
      <c r="M157" s="161">
        <f t="shared" si="12"/>
        <v>999</v>
      </c>
      <c r="N157" s="160"/>
      <c r="O157" s="95"/>
      <c r="P157" s="163">
        <f t="shared" si="13"/>
        <v>0</v>
      </c>
      <c r="Q157" s="164">
        <f t="shared" si="14"/>
        <v>999</v>
      </c>
      <c r="R157" s="96"/>
    </row>
    <row r="158" spans="1:18" ht="18.75" customHeight="1">
      <c r="A158" s="136">
        <v>152</v>
      </c>
      <c r="B158" s="94"/>
      <c r="C158" s="94"/>
      <c r="D158" s="95"/>
      <c r="E158" s="422"/>
      <c r="F158" s="159"/>
      <c r="G158" s="159"/>
      <c r="H158" s="95"/>
      <c r="I158" s="95"/>
      <c r="J158" s="96"/>
      <c r="K158" s="161"/>
      <c r="L158" s="160"/>
      <c r="M158" s="161">
        <f t="shared" si="12"/>
        <v>999</v>
      </c>
      <c r="N158" s="160"/>
      <c r="O158" s="95"/>
      <c r="P158" s="163">
        <f t="shared" si="13"/>
        <v>0</v>
      </c>
      <c r="Q158" s="164">
        <f t="shared" si="14"/>
        <v>999</v>
      </c>
      <c r="R158" s="96"/>
    </row>
    <row r="159" spans="1:18" ht="18.75" customHeight="1">
      <c r="A159" s="136">
        <v>153</v>
      </c>
      <c r="B159" s="94"/>
      <c r="C159" s="94"/>
      <c r="D159" s="95"/>
      <c r="E159" s="422"/>
      <c r="F159" s="159"/>
      <c r="G159" s="159"/>
      <c r="H159" s="95"/>
      <c r="I159" s="95"/>
      <c r="J159" s="96"/>
      <c r="K159" s="161"/>
      <c r="L159" s="160"/>
      <c r="M159" s="161">
        <f t="shared" si="12"/>
        <v>999</v>
      </c>
      <c r="N159" s="160"/>
      <c r="O159" s="95"/>
      <c r="P159" s="163">
        <f t="shared" si="13"/>
        <v>0</v>
      </c>
      <c r="Q159" s="164">
        <f t="shared" si="14"/>
        <v>999</v>
      </c>
      <c r="R159" s="96"/>
    </row>
    <row r="160" spans="1:18" ht="18.75" customHeight="1">
      <c r="A160" s="136">
        <v>154</v>
      </c>
      <c r="B160" s="94"/>
      <c r="C160" s="94"/>
      <c r="D160" s="95"/>
      <c r="E160" s="422"/>
      <c r="F160" s="159"/>
      <c r="G160" s="159"/>
      <c r="H160" s="95"/>
      <c r="I160" s="95"/>
      <c r="J160" s="96"/>
      <c r="K160" s="161"/>
      <c r="L160" s="160"/>
      <c r="M160" s="161">
        <f t="shared" si="12"/>
        <v>999</v>
      </c>
      <c r="N160" s="160"/>
      <c r="O160" s="95"/>
      <c r="P160" s="163">
        <f t="shared" si="13"/>
        <v>0</v>
      </c>
      <c r="Q160" s="164">
        <f t="shared" si="14"/>
        <v>999</v>
      </c>
      <c r="R160" s="96"/>
    </row>
    <row r="161" spans="1:18" ht="18.75" customHeight="1">
      <c r="A161" s="136">
        <v>155</v>
      </c>
      <c r="B161" s="94"/>
      <c r="C161" s="94"/>
      <c r="D161" s="95"/>
      <c r="E161" s="422"/>
      <c r="F161" s="159"/>
      <c r="G161" s="159"/>
      <c r="H161" s="95"/>
      <c r="I161" s="95"/>
      <c r="J161" s="96"/>
      <c r="K161" s="161"/>
      <c r="L161" s="160"/>
      <c r="M161" s="161">
        <f t="shared" si="12"/>
        <v>999</v>
      </c>
      <c r="N161" s="160"/>
      <c r="O161" s="95"/>
      <c r="P161" s="163">
        <f t="shared" si="13"/>
        <v>0</v>
      </c>
      <c r="Q161" s="164">
        <f t="shared" si="14"/>
        <v>999</v>
      </c>
      <c r="R161" s="96"/>
    </row>
    <row r="162" spans="1:18" ht="18.75" customHeight="1">
      <c r="A162" s="136">
        <v>156</v>
      </c>
      <c r="B162" s="94"/>
      <c r="C162" s="94"/>
      <c r="D162" s="95"/>
      <c r="E162" s="422"/>
      <c r="F162" s="159"/>
      <c r="G162" s="159"/>
      <c r="H162" s="95"/>
      <c r="I162" s="95"/>
      <c r="J162" s="96"/>
      <c r="K162" s="161"/>
      <c r="L162" s="160"/>
      <c r="M162" s="161">
        <f t="shared" si="12"/>
        <v>999</v>
      </c>
      <c r="N162" s="160"/>
      <c r="O162" s="95"/>
      <c r="P162" s="163">
        <f t="shared" si="13"/>
        <v>0</v>
      </c>
      <c r="Q162" s="164">
        <f t="shared" si="14"/>
        <v>999</v>
      </c>
      <c r="R162" s="96"/>
    </row>
    <row r="163" spans="1:18" ht="18.75" customHeight="1">
      <c r="A163" s="136">
        <v>157</v>
      </c>
      <c r="B163" s="94"/>
      <c r="C163" s="94"/>
      <c r="D163" s="95"/>
      <c r="E163" s="422"/>
      <c r="F163" s="159"/>
      <c r="G163" s="159"/>
      <c r="H163" s="95"/>
      <c r="I163" s="95"/>
      <c r="J163" s="96"/>
      <c r="K163" s="161"/>
      <c r="L163" s="160"/>
      <c r="M163" s="161">
        <f t="shared" si="12"/>
        <v>999</v>
      </c>
      <c r="N163" s="160"/>
      <c r="O163" s="95"/>
      <c r="P163" s="163">
        <f t="shared" si="13"/>
        <v>0</v>
      </c>
      <c r="Q163" s="164">
        <f t="shared" si="14"/>
        <v>999</v>
      </c>
      <c r="R163" s="96"/>
    </row>
    <row r="164" spans="1:18" ht="18.75" customHeight="1">
      <c r="A164" s="136">
        <v>158</v>
      </c>
      <c r="B164" s="94"/>
      <c r="C164" s="94"/>
      <c r="D164" s="95"/>
      <c r="E164" s="422"/>
      <c r="F164" s="159"/>
      <c r="G164" s="159"/>
      <c r="H164" s="95"/>
      <c r="I164" s="95"/>
      <c r="J164" s="96"/>
      <c r="K164" s="161"/>
      <c r="L164" s="160"/>
      <c r="M164" s="161">
        <f t="shared" si="12"/>
        <v>999</v>
      </c>
      <c r="N164" s="160"/>
      <c r="O164" s="95"/>
      <c r="P164" s="163">
        <f t="shared" si="13"/>
        <v>0</v>
      </c>
      <c r="Q164" s="164">
        <f t="shared" si="14"/>
        <v>999</v>
      </c>
      <c r="R164" s="96"/>
    </row>
    <row r="165" spans="1:18" ht="18.75" customHeight="1">
      <c r="A165" s="136">
        <v>159</v>
      </c>
      <c r="B165" s="94"/>
      <c r="C165" s="94"/>
      <c r="D165" s="95"/>
      <c r="E165" s="422"/>
      <c r="F165" s="159"/>
      <c r="G165" s="159"/>
      <c r="H165" s="95"/>
      <c r="I165" s="95"/>
      <c r="J165" s="96"/>
      <c r="K165" s="161"/>
      <c r="L165" s="160"/>
      <c r="M165" s="161">
        <f t="shared" si="12"/>
        <v>999</v>
      </c>
      <c r="N165" s="160"/>
      <c r="O165" s="95"/>
      <c r="P165" s="163">
        <f t="shared" si="13"/>
        <v>0</v>
      </c>
      <c r="Q165" s="164">
        <f t="shared" si="14"/>
        <v>999</v>
      </c>
      <c r="R165" s="96"/>
    </row>
    <row r="166" spans="1:18" ht="18.75" customHeight="1">
      <c r="A166" s="136">
        <v>160</v>
      </c>
      <c r="B166" s="94"/>
      <c r="C166" s="94"/>
      <c r="D166" s="95"/>
      <c r="E166" s="422"/>
      <c r="F166" s="159"/>
      <c r="G166" s="159"/>
      <c r="H166" s="95"/>
      <c r="I166" s="95"/>
      <c r="J166" s="96"/>
      <c r="K166" s="161"/>
      <c r="L166" s="160"/>
      <c r="M166" s="161">
        <f t="shared" si="12"/>
        <v>999</v>
      </c>
      <c r="N166" s="160"/>
      <c r="O166" s="95"/>
      <c r="P166" s="163">
        <f t="shared" si="13"/>
        <v>0</v>
      </c>
      <c r="Q166" s="164">
        <f t="shared" si="14"/>
        <v>999</v>
      </c>
      <c r="R166" s="96"/>
    </row>
    <row r="167" spans="1:18" ht="18.75" customHeight="1">
      <c r="A167" s="136">
        <v>161</v>
      </c>
      <c r="B167" s="94"/>
      <c r="C167" s="94"/>
      <c r="D167" s="95"/>
      <c r="E167" s="422"/>
      <c r="F167" s="159"/>
      <c r="G167" s="159"/>
      <c r="H167" s="95"/>
      <c r="I167" s="95"/>
      <c r="J167" s="96"/>
      <c r="K167" s="161"/>
      <c r="L167" s="160"/>
      <c r="M167" s="161">
        <f aca="true" t="shared" si="15" ref="M167:M198">IF(R167="",999,R167)</f>
        <v>999</v>
      </c>
      <c r="N167" s="160"/>
      <c r="O167" s="95"/>
      <c r="P167" s="163">
        <f aca="true" t="shared" si="16" ref="P167:P198">IF(AND(H167&gt;0,OR(O167="QA",O167="DA",O167="WC")),H167,)</f>
        <v>0</v>
      </c>
      <c r="Q167" s="164">
        <f aca="true" t="shared" si="17" ref="Q167:Q198">IF(O167="QA",1,IF(O167="DA",1,IF(O167="WC",2,IF(O167="MD",3,999))))</f>
        <v>999</v>
      </c>
      <c r="R167" s="96"/>
    </row>
    <row r="168" spans="1:18" ht="18.75" customHeight="1">
      <c r="A168" s="136">
        <v>162</v>
      </c>
      <c r="B168" s="94"/>
      <c r="C168" s="94"/>
      <c r="D168" s="95"/>
      <c r="E168" s="422"/>
      <c r="F168" s="159"/>
      <c r="G168" s="159"/>
      <c r="H168" s="95"/>
      <c r="I168" s="95"/>
      <c r="J168" s="96"/>
      <c r="K168" s="161"/>
      <c r="L168" s="160"/>
      <c r="M168" s="161">
        <f t="shared" si="15"/>
        <v>999</v>
      </c>
      <c r="N168" s="160"/>
      <c r="O168" s="95"/>
      <c r="P168" s="163">
        <f t="shared" si="16"/>
        <v>0</v>
      </c>
      <c r="Q168" s="164">
        <f t="shared" si="17"/>
        <v>999</v>
      </c>
      <c r="R168" s="96"/>
    </row>
    <row r="169" spans="1:18" ht="18.75" customHeight="1">
      <c r="A169" s="136">
        <v>163</v>
      </c>
      <c r="B169" s="94"/>
      <c r="C169" s="94"/>
      <c r="D169" s="95"/>
      <c r="E169" s="422"/>
      <c r="F169" s="159"/>
      <c r="G169" s="159"/>
      <c r="H169" s="95"/>
      <c r="I169" s="95"/>
      <c r="J169" s="96"/>
      <c r="K169" s="161"/>
      <c r="L169" s="160"/>
      <c r="M169" s="161">
        <f t="shared" si="15"/>
        <v>999</v>
      </c>
      <c r="N169" s="160"/>
      <c r="O169" s="95"/>
      <c r="P169" s="163">
        <f t="shared" si="16"/>
        <v>0</v>
      </c>
      <c r="Q169" s="164">
        <f t="shared" si="17"/>
        <v>999</v>
      </c>
      <c r="R169" s="96"/>
    </row>
    <row r="170" spans="1:18" ht="18.75" customHeight="1">
      <c r="A170" s="136">
        <v>164</v>
      </c>
      <c r="B170" s="94"/>
      <c r="C170" s="94"/>
      <c r="D170" s="95"/>
      <c r="E170" s="422"/>
      <c r="F170" s="159"/>
      <c r="G170" s="159"/>
      <c r="H170" s="95"/>
      <c r="I170" s="95"/>
      <c r="J170" s="96"/>
      <c r="K170" s="161"/>
      <c r="L170" s="160"/>
      <c r="M170" s="161">
        <f t="shared" si="15"/>
        <v>999</v>
      </c>
      <c r="N170" s="160"/>
      <c r="O170" s="95"/>
      <c r="P170" s="163">
        <f t="shared" si="16"/>
        <v>0</v>
      </c>
      <c r="Q170" s="164">
        <f t="shared" si="17"/>
        <v>999</v>
      </c>
      <c r="R170" s="96"/>
    </row>
    <row r="171" spans="1:18" ht="18.75" customHeight="1">
      <c r="A171" s="136">
        <v>165</v>
      </c>
      <c r="B171" s="94"/>
      <c r="C171" s="94"/>
      <c r="D171" s="95"/>
      <c r="E171" s="422"/>
      <c r="F171" s="159"/>
      <c r="G171" s="159"/>
      <c r="H171" s="95"/>
      <c r="I171" s="95"/>
      <c r="J171" s="96"/>
      <c r="K171" s="161"/>
      <c r="L171" s="160"/>
      <c r="M171" s="161">
        <f t="shared" si="15"/>
        <v>999</v>
      </c>
      <c r="N171" s="160"/>
      <c r="O171" s="95"/>
      <c r="P171" s="163">
        <f t="shared" si="16"/>
        <v>0</v>
      </c>
      <c r="Q171" s="164">
        <f t="shared" si="17"/>
        <v>999</v>
      </c>
      <c r="R171" s="96"/>
    </row>
    <row r="172" spans="1:18" ht="18.75" customHeight="1">
      <c r="A172" s="136">
        <v>166</v>
      </c>
      <c r="B172" s="94"/>
      <c r="C172" s="94"/>
      <c r="D172" s="95"/>
      <c r="E172" s="422"/>
      <c r="F172" s="159"/>
      <c r="G172" s="159"/>
      <c r="H172" s="95"/>
      <c r="I172" s="95"/>
      <c r="J172" s="96"/>
      <c r="K172" s="161"/>
      <c r="L172" s="160"/>
      <c r="M172" s="161">
        <f t="shared" si="15"/>
        <v>999</v>
      </c>
      <c r="N172" s="160"/>
      <c r="O172" s="95"/>
      <c r="P172" s="163">
        <f t="shared" si="16"/>
        <v>0</v>
      </c>
      <c r="Q172" s="164">
        <f t="shared" si="17"/>
        <v>999</v>
      </c>
      <c r="R172" s="96"/>
    </row>
    <row r="173" spans="1:18" ht="18.75" customHeight="1">
      <c r="A173" s="136">
        <v>167</v>
      </c>
      <c r="B173" s="94"/>
      <c r="C173" s="94"/>
      <c r="D173" s="95"/>
      <c r="E173" s="422"/>
      <c r="F173" s="159"/>
      <c r="G173" s="159"/>
      <c r="H173" s="95"/>
      <c r="I173" s="95"/>
      <c r="J173" s="96"/>
      <c r="K173" s="161"/>
      <c r="L173" s="160"/>
      <c r="M173" s="161">
        <f t="shared" si="15"/>
        <v>999</v>
      </c>
      <c r="N173" s="160"/>
      <c r="O173" s="95"/>
      <c r="P173" s="163">
        <f t="shared" si="16"/>
        <v>0</v>
      </c>
      <c r="Q173" s="164">
        <f t="shared" si="17"/>
        <v>999</v>
      </c>
      <c r="R173" s="96"/>
    </row>
    <row r="174" spans="1:18" ht="18.75" customHeight="1">
      <c r="A174" s="136">
        <v>168</v>
      </c>
      <c r="B174" s="94"/>
      <c r="C174" s="94"/>
      <c r="D174" s="95"/>
      <c r="E174" s="422"/>
      <c r="F174" s="159"/>
      <c r="G174" s="159"/>
      <c r="H174" s="95"/>
      <c r="I174" s="95"/>
      <c r="J174" s="96"/>
      <c r="K174" s="161"/>
      <c r="L174" s="160"/>
      <c r="M174" s="161">
        <f t="shared" si="15"/>
        <v>999</v>
      </c>
      <c r="N174" s="160"/>
      <c r="O174" s="95"/>
      <c r="P174" s="163">
        <f t="shared" si="16"/>
        <v>0</v>
      </c>
      <c r="Q174" s="164">
        <f t="shared" si="17"/>
        <v>999</v>
      </c>
      <c r="R174" s="96"/>
    </row>
    <row r="175" spans="1:18" ht="18.75" customHeight="1">
      <c r="A175" s="136">
        <v>169</v>
      </c>
      <c r="B175" s="94"/>
      <c r="C175" s="94"/>
      <c r="D175" s="95"/>
      <c r="E175" s="422"/>
      <c r="F175" s="159"/>
      <c r="G175" s="159"/>
      <c r="H175" s="95"/>
      <c r="I175" s="95"/>
      <c r="J175" s="96"/>
      <c r="K175" s="161"/>
      <c r="L175" s="160"/>
      <c r="M175" s="161">
        <f t="shared" si="15"/>
        <v>999</v>
      </c>
      <c r="N175" s="160"/>
      <c r="O175" s="95"/>
      <c r="P175" s="163">
        <f t="shared" si="16"/>
        <v>0</v>
      </c>
      <c r="Q175" s="164">
        <f t="shared" si="17"/>
        <v>999</v>
      </c>
      <c r="R175" s="96"/>
    </row>
    <row r="176" spans="1:18" ht="18.75" customHeight="1">
      <c r="A176" s="136">
        <v>170</v>
      </c>
      <c r="B176" s="94"/>
      <c r="C176" s="94"/>
      <c r="D176" s="95"/>
      <c r="E176" s="422"/>
      <c r="F176" s="159"/>
      <c r="G176" s="159"/>
      <c r="H176" s="95"/>
      <c r="I176" s="95"/>
      <c r="J176" s="96"/>
      <c r="K176" s="161"/>
      <c r="L176" s="160"/>
      <c r="M176" s="161">
        <f t="shared" si="15"/>
        <v>999</v>
      </c>
      <c r="N176" s="160"/>
      <c r="O176" s="95"/>
      <c r="P176" s="163">
        <f t="shared" si="16"/>
        <v>0</v>
      </c>
      <c r="Q176" s="164">
        <f t="shared" si="17"/>
        <v>999</v>
      </c>
      <c r="R176" s="96"/>
    </row>
    <row r="177" spans="1:18" ht="18.75" customHeight="1">
      <c r="A177" s="136">
        <v>171</v>
      </c>
      <c r="B177" s="94"/>
      <c r="C177" s="94"/>
      <c r="D177" s="95"/>
      <c r="E177" s="422"/>
      <c r="F177" s="159"/>
      <c r="G177" s="159"/>
      <c r="H177" s="95"/>
      <c r="I177" s="95"/>
      <c r="J177" s="96"/>
      <c r="K177" s="161"/>
      <c r="L177" s="160"/>
      <c r="M177" s="161">
        <f t="shared" si="15"/>
        <v>999</v>
      </c>
      <c r="N177" s="160"/>
      <c r="O177" s="95"/>
      <c r="P177" s="163">
        <f t="shared" si="16"/>
        <v>0</v>
      </c>
      <c r="Q177" s="164">
        <f t="shared" si="17"/>
        <v>999</v>
      </c>
      <c r="R177" s="96"/>
    </row>
    <row r="178" spans="1:18" ht="18.75" customHeight="1">
      <c r="A178" s="136">
        <v>172</v>
      </c>
      <c r="B178" s="94"/>
      <c r="C178" s="94"/>
      <c r="D178" s="95"/>
      <c r="E178" s="422"/>
      <c r="F178" s="159"/>
      <c r="G178" s="159"/>
      <c r="H178" s="95"/>
      <c r="I178" s="95"/>
      <c r="J178" s="96"/>
      <c r="K178" s="161"/>
      <c r="L178" s="160"/>
      <c r="M178" s="161">
        <f t="shared" si="15"/>
        <v>999</v>
      </c>
      <c r="N178" s="160"/>
      <c r="O178" s="95"/>
      <c r="P178" s="163">
        <f t="shared" si="16"/>
        <v>0</v>
      </c>
      <c r="Q178" s="164">
        <f t="shared" si="17"/>
        <v>999</v>
      </c>
      <c r="R178" s="96"/>
    </row>
    <row r="179" spans="1:18" ht="18.75" customHeight="1">
      <c r="A179" s="136">
        <v>173</v>
      </c>
      <c r="B179" s="94"/>
      <c r="C179" s="94"/>
      <c r="D179" s="95"/>
      <c r="E179" s="422"/>
      <c r="F179" s="159"/>
      <c r="G179" s="159"/>
      <c r="H179" s="95"/>
      <c r="I179" s="95"/>
      <c r="J179" s="96"/>
      <c r="K179" s="161"/>
      <c r="L179" s="160"/>
      <c r="M179" s="161">
        <f t="shared" si="15"/>
        <v>999</v>
      </c>
      <c r="N179" s="160"/>
      <c r="O179" s="95"/>
      <c r="P179" s="163">
        <f t="shared" si="16"/>
        <v>0</v>
      </c>
      <c r="Q179" s="164">
        <f t="shared" si="17"/>
        <v>999</v>
      </c>
      <c r="R179" s="96"/>
    </row>
    <row r="180" spans="1:18" ht="18.75" customHeight="1">
      <c r="A180" s="136">
        <v>174</v>
      </c>
      <c r="B180" s="94"/>
      <c r="C180" s="94"/>
      <c r="D180" s="95"/>
      <c r="E180" s="422"/>
      <c r="F180" s="159"/>
      <c r="G180" s="159"/>
      <c r="H180" s="95"/>
      <c r="I180" s="95"/>
      <c r="J180" s="96"/>
      <c r="K180" s="161"/>
      <c r="L180" s="160"/>
      <c r="M180" s="161">
        <f t="shared" si="15"/>
        <v>999</v>
      </c>
      <c r="N180" s="160"/>
      <c r="O180" s="95"/>
      <c r="P180" s="163">
        <f t="shared" si="16"/>
        <v>0</v>
      </c>
      <c r="Q180" s="164">
        <f t="shared" si="17"/>
        <v>999</v>
      </c>
      <c r="R180" s="96"/>
    </row>
    <row r="181" spans="1:18" ht="18.75" customHeight="1">
      <c r="A181" s="136">
        <v>175</v>
      </c>
      <c r="B181" s="94"/>
      <c r="C181" s="94"/>
      <c r="D181" s="95"/>
      <c r="E181" s="422"/>
      <c r="F181" s="159"/>
      <c r="G181" s="159"/>
      <c r="H181" s="95"/>
      <c r="I181" s="95"/>
      <c r="J181" s="96"/>
      <c r="K181" s="161"/>
      <c r="L181" s="160"/>
      <c r="M181" s="161">
        <f t="shared" si="15"/>
        <v>999</v>
      </c>
      <c r="N181" s="160"/>
      <c r="O181" s="95"/>
      <c r="P181" s="163">
        <f t="shared" si="16"/>
        <v>0</v>
      </c>
      <c r="Q181" s="164">
        <f t="shared" si="17"/>
        <v>999</v>
      </c>
      <c r="R181" s="96"/>
    </row>
    <row r="182" spans="1:18" ht="18.75" customHeight="1">
      <c r="A182" s="136">
        <v>176</v>
      </c>
      <c r="B182" s="94"/>
      <c r="C182" s="94"/>
      <c r="D182" s="95"/>
      <c r="E182" s="422"/>
      <c r="F182" s="159"/>
      <c r="G182" s="159"/>
      <c r="H182" s="95"/>
      <c r="I182" s="95"/>
      <c r="J182" s="96"/>
      <c r="K182" s="161"/>
      <c r="L182" s="160"/>
      <c r="M182" s="161">
        <f t="shared" si="15"/>
        <v>999</v>
      </c>
      <c r="N182" s="160"/>
      <c r="O182" s="95"/>
      <c r="P182" s="163">
        <f t="shared" si="16"/>
        <v>0</v>
      </c>
      <c r="Q182" s="164">
        <f t="shared" si="17"/>
        <v>999</v>
      </c>
      <c r="R182" s="96"/>
    </row>
    <row r="183" spans="1:18" ht="18.75" customHeight="1">
      <c r="A183" s="136">
        <v>177</v>
      </c>
      <c r="B183" s="94"/>
      <c r="C183" s="94"/>
      <c r="D183" s="95"/>
      <c r="E183" s="422"/>
      <c r="F183" s="159"/>
      <c r="G183" s="159"/>
      <c r="H183" s="95"/>
      <c r="I183" s="95"/>
      <c r="J183" s="96"/>
      <c r="K183" s="161"/>
      <c r="L183" s="160"/>
      <c r="M183" s="161">
        <f t="shared" si="15"/>
        <v>999</v>
      </c>
      <c r="N183" s="160"/>
      <c r="O183" s="95"/>
      <c r="P183" s="163">
        <f t="shared" si="16"/>
        <v>0</v>
      </c>
      <c r="Q183" s="164">
        <f t="shared" si="17"/>
        <v>999</v>
      </c>
      <c r="R183" s="96"/>
    </row>
    <row r="184" spans="1:18" ht="18.75" customHeight="1">
      <c r="A184" s="136">
        <v>178</v>
      </c>
      <c r="B184" s="94"/>
      <c r="C184" s="94"/>
      <c r="D184" s="95"/>
      <c r="E184" s="422"/>
      <c r="F184" s="159"/>
      <c r="G184" s="159"/>
      <c r="H184" s="95"/>
      <c r="I184" s="95"/>
      <c r="J184" s="96"/>
      <c r="K184" s="161"/>
      <c r="L184" s="160"/>
      <c r="M184" s="161">
        <f t="shared" si="15"/>
        <v>999</v>
      </c>
      <c r="N184" s="160"/>
      <c r="O184" s="95"/>
      <c r="P184" s="163">
        <f t="shared" si="16"/>
        <v>0</v>
      </c>
      <c r="Q184" s="164">
        <f t="shared" si="17"/>
        <v>999</v>
      </c>
      <c r="R184" s="96"/>
    </row>
    <row r="185" spans="1:18" ht="18.75" customHeight="1">
      <c r="A185" s="136">
        <v>179</v>
      </c>
      <c r="B185" s="94"/>
      <c r="C185" s="94"/>
      <c r="D185" s="95"/>
      <c r="E185" s="422"/>
      <c r="F185" s="159"/>
      <c r="G185" s="159"/>
      <c r="H185" s="95"/>
      <c r="I185" s="95"/>
      <c r="J185" s="96"/>
      <c r="K185" s="161"/>
      <c r="L185" s="160"/>
      <c r="M185" s="161">
        <f t="shared" si="15"/>
        <v>999</v>
      </c>
      <c r="N185" s="160"/>
      <c r="O185" s="95"/>
      <c r="P185" s="163">
        <f t="shared" si="16"/>
        <v>0</v>
      </c>
      <c r="Q185" s="164">
        <f t="shared" si="17"/>
        <v>999</v>
      </c>
      <c r="R185" s="96"/>
    </row>
    <row r="186" spans="1:18" ht="18.75" customHeight="1">
      <c r="A186" s="136">
        <v>180</v>
      </c>
      <c r="B186" s="94"/>
      <c r="C186" s="94"/>
      <c r="D186" s="95"/>
      <c r="E186" s="422"/>
      <c r="F186" s="159"/>
      <c r="G186" s="159"/>
      <c r="H186" s="95"/>
      <c r="I186" s="95"/>
      <c r="J186" s="96"/>
      <c r="K186" s="161"/>
      <c r="L186" s="160"/>
      <c r="M186" s="161">
        <f t="shared" si="15"/>
        <v>999</v>
      </c>
      <c r="N186" s="160"/>
      <c r="O186" s="95"/>
      <c r="P186" s="163">
        <f t="shared" si="16"/>
        <v>0</v>
      </c>
      <c r="Q186" s="164">
        <f t="shared" si="17"/>
        <v>999</v>
      </c>
      <c r="R186" s="96"/>
    </row>
    <row r="187" spans="1:18" ht="18.75" customHeight="1">
      <c r="A187" s="136">
        <v>181</v>
      </c>
      <c r="B187" s="94"/>
      <c r="C187" s="94"/>
      <c r="D187" s="95"/>
      <c r="E187" s="422"/>
      <c r="F187" s="159"/>
      <c r="G187" s="159"/>
      <c r="H187" s="95"/>
      <c r="I187" s="95"/>
      <c r="J187" s="96"/>
      <c r="K187" s="161"/>
      <c r="L187" s="160"/>
      <c r="M187" s="161">
        <f t="shared" si="15"/>
        <v>999</v>
      </c>
      <c r="N187" s="160"/>
      <c r="O187" s="95"/>
      <c r="P187" s="163">
        <f t="shared" si="16"/>
        <v>0</v>
      </c>
      <c r="Q187" s="164">
        <f t="shared" si="17"/>
        <v>999</v>
      </c>
      <c r="R187" s="96"/>
    </row>
    <row r="188" spans="1:18" ht="18.75" customHeight="1">
      <c r="A188" s="136">
        <v>182</v>
      </c>
      <c r="B188" s="94"/>
      <c r="C188" s="94"/>
      <c r="D188" s="95"/>
      <c r="E188" s="422"/>
      <c r="F188" s="159"/>
      <c r="G188" s="159"/>
      <c r="H188" s="95"/>
      <c r="I188" s="95"/>
      <c r="J188" s="96"/>
      <c r="K188" s="161"/>
      <c r="L188" s="160"/>
      <c r="M188" s="161">
        <f t="shared" si="15"/>
        <v>999</v>
      </c>
      <c r="N188" s="160"/>
      <c r="O188" s="95"/>
      <c r="P188" s="163">
        <f t="shared" si="16"/>
        <v>0</v>
      </c>
      <c r="Q188" s="164">
        <f t="shared" si="17"/>
        <v>999</v>
      </c>
      <c r="R188" s="96"/>
    </row>
    <row r="189" spans="1:18" ht="18.75" customHeight="1">
      <c r="A189" s="136">
        <v>183</v>
      </c>
      <c r="B189" s="94"/>
      <c r="C189" s="94"/>
      <c r="D189" s="95"/>
      <c r="E189" s="422"/>
      <c r="F189" s="159"/>
      <c r="G189" s="159"/>
      <c r="H189" s="95"/>
      <c r="I189" s="95"/>
      <c r="J189" s="96"/>
      <c r="K189" s="161"/>
      <c r="L189" s="160"/>
      <c r="M189" s="161">
        <f t="shared" si="15"/>
        <v>999</v>
      </c>
      <c r="N189" s="160"/>
      <c r="O189" s="95"/>
      <c r="P189" s="163">
        <f t="shared" si="16"/>
        <v>0</v>
      </c>
      <c r="Q189" s="164">
        <f t="shared" si="17"/>
        <v>999</v>
      </c>
      <c r="R189" s="96"/>
    </row>
    <row r="190" spans="1:18" ht="18.75" customHeight="1">
      <c r="A190" s="136">
        <v>184</v>
      </c>
      <c r="B190" s="94"/>
      <c r="C190" s="94"/>
      <c r="D190" s="95"/>
      <c r="E190" s="422"/>
      <c r="F190" s="159"/>
      <c r="G190" s="159"/>
      <c r="H190" s="95"/>
      <c r="I190" s="95"/>
      <c r="J190" s="96"/>
      <c r="K190" s="161"/>
      <c r="L190" s="160"/>
      <c r="M190" s="161">
        <f t="shared" si="15"/>
        <v>999</v>
      </c>
      <c r="N190" s="160"/>
      <c r="O190" s="95"/>
      <c r="P190" s="163">
        <f t="shared" si="16"/>
        <v>0</v>
      </c>
      <c r="Q190" s="164">
        <f t="shared" si="17"/>
        <v>999</v>
      </c>
      <c r="R190" s="96"/>
    </row>
    <row r="191" spans="1:18" ht="18.75" customHeight="1">
      <c r="A191" s="136">
        <v>185</v>
      </c>
      <c r="B191" s="94"/>
      <c r="C191" s="94"/>
      <c r="D191" s="95"/>
      <c r="E191" s="422"/>
      <c r="F191" s="159"/>
      <c r="G191" s="159"/>
      <c r="H191" s="95"/>
      <c r="I191" s="95"/>
      <c r="J191" s="96"/>
      <c r="K191" s="161"/>
      <c r="L191" s="160"/>
      <c r="M191" s="161">
        <f t="shared" si="15"/>
        <v>999</v>
      </c>
      <c r="N191" s="160"/>
      <c r="O191" s="95"/>
      <c r="P191" s="163">
        <f t="shared" si="16"/>
        <v>0</v>
      </c>
      <c r="Q191" s="164">
        <f t="shared" si="17"/>
        <v>999</v>
      </c>
      <c r="R191" s="96"/>
    </row>
    <row r="192" spans="1:18" ht="18.75" customHeight="1">
      <c r="A192" s="136">
        <v>186</v>
      </c>
      <c r="B192" s="94"/>
      <c r="C192" s="94"/>
      <c r="D192" s="95"/>
      <c r="E192" s="422"/>
      <c r="F192" s="159"/>
      <c r="G192" s="159"/>
      <c r="H192" s="95"/>
      <c r="I192" s="95"/>
      <c r="J192" s="96"/>
      <c r="K192" s="161"/>
      <c r="L192" s="160"/>
      <c r="M192" s="161">
        <f t="shared" si="15"/>
        <v>999</v>
      </c>
      <c r="N192" s="160"/>
      <c r="O192" s="95"/>
      <c r="P192" s="163">
        <f t="shared" si="16"/>
        <v>0</v>
      </c>
      <c r="Q192" s="164">
        <f t="shared" si="17"/>
        <v>999</v>
      </c>
      <c r="R192" s="96"/>
    </row>
    <row r="193" spans="1:18" ht="18.75" customHeight="1">
      <c r="A193" s="136">
        <v>187</v>
      </c>
      <c r="B193" s="94"/>
      <c r="C193" s="94"/>
      <c r="D193" s="95"/>
      <c r="E193" s="422"/>
      <c r="F193" s="159"/>
      <c r="G193" s="159"/>
      <c r="H193" s="95"/>
      <c r="I193" s="95"/>
      <c r="J193" s="96"/>
      <c r="K193" s="161"/>
      <c r="L193" s="160"/>
      <c r="M193" s="161">
        <f t="shared" si="15"/>
        <v>999</v>
      </c>
      <c r="N193" s="160"/>
      <c r="O193" s="95"/>
      <c r="P193" s="163">
        <f t="shared" si="16"/>
        <v>0</v>
      </c>
      <c r="Q193" s="164">
        <f t="shared" si="17"/>
        <v>999</v>
      </c>
      <c r="R193" s="96"/>
    </row>
    <row r="194" spans="1:18" ht="18.75" customHeight="1">
      <c r="A194" s="136">
        <v>188</v>
      </c>
      <c r="B194" s="94"/>
      <c r="C194" s="94"/>
      <c r="D194" s="95"/>
      <c r="E194" s="422"/>
      <c r="F194" s="159"/>
      <c r="G194" s="159"/>
      <c r="H194" s="95"/>
      <c r="I194" s="95"/>
      <c r="J194" s="96"/>
      <c r="K194" s="161"/>
      <c r="L194" s="160"/>
      <c r="M194" s="161">
        <f t="shared" si="15"/>
        <v>999</v>
      </c>
      <c r="N194" s="160"/>
      <c r="O194" s="95"/>
      <c r="P194" s="163">
        <f t="shared" si="16"/>
        <v>0</v>
      </c>
      <c r="Q194" s="164">
        <f t="shared" si="17"/>
        <v>999</v>
      </c>
      <c r="R194" s="96"/>
    </row>
    <row r="195" spans="1:18" ht="18.75" customHeight="1">
      <c r="A195" s="136">
        <v>189</v>
      </c>
      <c r="B195" s="94"/>
      <c r="C195" s="94"/>
      <c r="D195" s="95"/>
      <c r="E195" s="422"/>
      <c r="F195" s="159"/>
      <c r="G195" s="159"/>
      <c r="H195" s="95"/>
      <c r="I195" s="95"/>
      <c r="J195" s="96"/>
      <c r="K195" s="161"/>
      <c r="L195" s="160"/>
      <c r="M195" s="161">
        <f t="shared" si="15"/>
        <v>999</v>
      </c>
      <c r="N195" s="160"/>
      <c r="O195" s="95"/>
      <c r="P195" s="163">
        <f t="shared" si="16"/>
        <v>0</v>
      </c>
      <c r="Q195" s="164">
        <f t="shared" si="17"/>
        <v>999</v>
      </c>
      <c r="R195" s="96"/>
    </row>
    <row r="196" spans="1:18" ht="18.75" customHeight="1">
      <c r="A196" s="136">
        <v>190</v>
      </c>
      <c r="B196" s="94"/>
      <c r="C196" s="94"/>
      <c r="D196" s="95"/>
      <c r="E196" s="422"/>
      <c r="F196" s="159"/>
      <c r="G196" s="159"/>
      <c r="H196" s="95"/>
      <c r="I196" s="95"/>
      <c r="J196" s="96"/>
      <c r="K196" s="161"/>
      <c r="L196" s="160"/>
      <c r="M196" s="161">
        <f t="shared" si="15"/>
        <v>999</v>
      </c>
      <c r="N196" s="160"/>
      <c r="O196" s="95"/>
      <c r="P196" s="163">
        <f t="shared" si="16"/>
        <v>0</v>
      </c>
      <c r="Q196" s="164">
        <f t="shared" si="17"/>
        <v>999</v>
      </c>
      <c r="R196" s="96"/>
    </row>
    <row r="197" spans="1:18" ht="18.75" customHeight="1">
      <c r="A197" s="136">
        <v>191</v>
      </c>
      <c r="B197" s="94"/>
      <c r="C197" s="94"/>
      <c r="D197" s="95"/>
      <c r="E197" s="422"/>
      <c r="F197" s="159"/>
      <c r="G197" s="159"/>
      <c r="H197" s="95"/>
      <c r="I197" s="95"/>
      <c r="J197" s="96"/>
      <c r="K197" s="161"/>
      <c r="L197" s="160"/>
      <c r="M197" s="161">
        <f t="shared" si="15"/>
        <v>999</v>
      </c>
      <c r="N197" s="160"/>
      <c r="O197" s="95"/>
      <c r="P197" s="163">
        <f t="shared" si="16"/>
        <v>0</v>
      </c>
      <c r="Q197" s="164">
        <f t="shared" si="17"/>
        <v>999</v>
      </c>
      <c r="R197" s="96"/>
    </row>
    <row r="198" spans="1:18" ht="18.75" customHeight="1">
      <c r="A198" s="136">
        <v>192</v>
      </c>
      <c r="B198" s="94"/>
      <c r="C198" s="94"/>
      <c r="D198" s="95"/>
      <c r="E198" s="422"/>
      <c r="F198" s="159"/>
      <c r="G198" s="159"/>
      <c r="H198" s="95"/>
      <c r="I198" s="95"/>
      <c r="J198" s="96"/>
      <c r="K198" s="161"/>
      <c r="L198" s="160"/>
      <c r="M198" s="161">
        <f t="shared" si="15"/>
        <v>999</v>
      </c>
      <c r="N198" s="160"/>
      <c r="O198" s="95"/>
      <c r="P198" s="163">
        <f t="shared" si="16"/>
        <v>0</v>
      </c>
      <c r="Q198" s="164">
        <f t="shared" si="17"/>
        <v>999</v>
      </c>
      <c r="R198" s="96"/>
    </row>
    <row r="199" spans="1:18" ht="18.75" customHeight="1">
      <c r="A199" s="136">
        <v>193</v>
      </c>
      <c r="B199" s="94"/>
      <c r="C199" s="94"/>
      <c r="D199" s="95"/>
      <c r="E199" s="422"/>
      <c r="F199" s="159"/>
      <c r="G199" s="159"/>
      <c r="H199" s="95"/>
      <c r="I199" s="95"/>
      <c r="J199" s="96"/>
      <c r="K199" s="161"/>
      <c r="L199" s="160"/>
      <c r="M199" s="161">
        <f aca="true" t="shared" si="18" ref="M199:M206">IF(R199="",999,R199)</f>
        <v>999</v>
      </c>
      <c r="N199" s="160"/>
      <c r="O199" s="95"/>
      <c r="P199" s="163">
        <f aca="true" t="shared" si="19" ref="P199:P206">IF(AND(H199&gt;0,OR(O199="QA",O199="DA",O199="WC")),H199,)</f>
        <v>0</v>
      </c>
      <c r="Q199" s="164">
        <f aca="true" t="shared" si="20" ref="Q199:Q206">IF(O199="QA",1,IF(O199="DA",1,IF(O199="WC",2,IF(O199="MD",3,999))))</f>
        <v>999</v>
      </c>
      <c r="R199" s="96"/>
    </row>
    <row r="200" spans="1:18" ht="18.75" customHeight="1">
      <c r="A200" s="136">
        <v>194</v>
      </c>
      <c r="B200" s="94"/>
      <c r="C200" s="94"/>
      <c r="D200" s="95"/>
      <c r="E200" s="422"/>
      <c r="F200" s="159"/>
      <c r="G200" s="159"/>
      <c r="H200" s="95"/>
      <c r="I200" s="95"/>
      <c r="J200" s="96"/>
      <c r="K200" s="161"/>
      <c r="L200" s="160"/>
      <c r="M200" s="161">
        <f t="shared" si="18"/>
        <v>999</v>
      </c>
      <c r="N200" s="160"/>
      <c r="O200" s="95"/>
      <c r="P200" s="163">
        <f t="shared" si="19"/>
        <v>0</v>
      </c>
      <c r="Q200" s="164">
        <f t="shared" si="20"/>
        <v>999</v>
      </c>
      <c r="R200" s="96"/>
    </row>
    <row r="201" spans="1:18" ht="18.75" customHeight="1">
      <c r="A201" s="136">
        <v>195</v>
      </c>
      <c r="B201" s="94"/>
      <c r="C201" s="94"/>
      <c r="D201" s="95"/>
      <c r="E201" s="422"/>
      <c r="F201" s="159"/>
      <c r="G201" s="159"/>
      <c r="H201" s="95"/>
      <c r="I201" s="95"/>
      <c r="J201" s="96"/>
      <c r="K201" s="161"/>
      <c r="L201" s="160"/>
      <c r="M201" s="161">
        <f t="shared" si="18"/>
        <v>999</v>
      </c>
      <c r="N201" s="160"/>
      <c r="O201" s="95"/>
      <c r="P201" s="163">
        <f t="shared" si="19"/>
        <v>0</v>
      </c>
      <c r="Q201" s="164">
        <f t="shared" si="20"/>
        <v>999</v>
      </c>
      <c r="R201" s="96"/>
    </row>
    <row r="202" spans="1:18" ht="18.75" customHeight="1">
      <c r="A202" s="136">
        <v>196</v>
      </c>
      <c r="B202" s="94"/>
      <c r="C202" s="94"/>
      <c r="D202" s="95"/>
      <c r="E202" s="422"/>
      <c r="F202" s="159"/>
      <c r="G202" s="159"/>
      <c r="H202" s="95"/>
      <c r="I202" s="95"/>
      <c r="J202" s="96"/>
      <c r="K202" s="161"/>
      <c r="L202" s="160"/>
      <c r="M202" s="161">
        <f t="shared" si="18"/>
        <v>999</v>
      </c>
      <c r="N202" s="160"/>
      <c r="O202" s="95"/>
      <c r="P202" s="163">
        <f t="shared" si="19"/>
        <v>0</v>
      </c>
      <c r="Q202" s="164">
        <f t="shared" si="20"/>
        <v>999</v>
      </c>
      <c r="R202" s="96"/>
    </row>
    <row r="203" spans="1:18" ht="18.75" customHeight="1">
      <c r="A203" s="136">
        <v>197</v>
      </c>
      <c r="B203" s="94"/>
      <c r="C203" s="94"/>
      <c r="D203" s="95"/>
      <c r="E203" s="422"/>
      <c r="F203" s="159"/>
      <c r="G203" s="159"/>
      <c r="H203" s="95"/>
      <c r="I203" s="95"/>
      <c r="J203" s="96"/>
      <c r="K203" s="161"/>
      <c r="L203" s="160"/>
      <c r="M203" s="161">
        <f t="shared" si="18"/>
        <v>999</v>
      </c>
      <c r="N203" s="160"/>
      <c r="O203" s="95"/>
      <c r="P203" s="163">
        <f t="shared" si="19"/>
        <v>0</v>
      </c>
      <c r="Q203" s="164">
        <f t="shared" si="20"/>
        <v>999</v>
      </c>
      <c r="R203" s="96"/>
    </row>
    <row r="204" spans="1:18" ht="18.75" customHeight="1">
      <c r="A204" s="136">
        <v>198</v>
      </c>
      <c r="B204" s="94"/>
      <c r="C204" s="94"/>
      <c r="D204" s="95"/>
      <c r="E204" s="422"/>
      <c r="F204" s="159"/>
      <c r="G204" s="159"/>
      <c r="H204" s="95"/>
      <c r="I204" s="95"/>
      <c r="J204" s="96"/>
      <c r="K204" s="161"/>
      <c r="L204" s="160"/>
      <c r="M204" s="161">
        <f t="shared" si="18"/>
        <v>999</v>
      </c>
      <c r="N204" s="160"/>
      <c r="O204" s="95"/>
      <c r="P204" s="163">
        <f t="shared" si="19"/>
        <v>0</v>
      </c>
      <c r="Q204" s="164">
        <f t="shared" si="20"/>
        <v>999</v>
      </c>
      <c r="R204" s="96"/>
    </row>
    <row r="205" spans="1:18" ht="18.75" customHeight="1">
      <c r="A205" s="136">
        <v>199</v>
      </c>
      <c r="B205" s="94"/>
      <c r="C205" s="94"/>
      <c r="D205" s="95"/>
      <c r="E205" s="422"/>
      <c r="F205" s="159"/>
      <c r="G205" s="159"/>
      <c r="H205" s="95"/>
      <c r="I205" s="95"/>
      <c r="J205" s="96"/>
      <c r="K205" s="161"/>
      <c r="L205" s="160"/>
      <c r="M205" s="161">
        <f t="shared" si="18"/>
        <v>999</v>
      </c>
      <c r="N205" s="160"/>
      <c r="O205" s="95"/>
      <c r="P205" s="163">
        <f t="shared" si="19"/>
        <v>0</v>
      </c>
      <c r="Q205" s="164">
        <f t="shared" si="20"/>
        <v>999</v>
      </c>
      <c r="R205" s="96"/>
    </row>
    <row r="206" spans="1:18" ht="18.75" customHeight="1">
      <c r="A206" s="136">
        <v>200</v>
      </c>
      <c r="B206" s="94"/>
      <c r="C206" s="94"/>
      <c r="D206" s="95"/>
      <c r="E206" s="422"/>
      <c r="F206" s="159"/>
      <c r="G206" s="159"/>
      <c r="H206" s="95"/>
      <c r="I206" s="95"/>
      <c r="J206" s="96"/>
      <c r="K206" s="161"/>
      <c r="L206" s="160"/>
      <c r="M206" s="161">
        <f t="shared" si="18"/>
        <v>999</v>
      </c>
      <c r="N206" s="160"/>
      <c r="O206" s="95"/>
      <c r="P206" s="163">
        <f t="shared" si="19"/>
        <v>0</v>
      </c>
      <c r="Q206" s="164">
        <f t="shared" si="20"/>
        <v>999</v>
      </c>
      <c r="R206" s="96"/>
    </row>
  </sheetData>
  <sheetProtection/>
  <mergeCells count="1">
    <mergeCell ref="A5:B5"/>
  </mergeCells>
  <conditionalFormatting sqref="E7:E206">
    <cfRule type="expression" priority="1" dxfId="52" stopIfTrue="1">
      <formula>OR(B7="",E7="")</formula>
    </cfRule>
    <cfRule type="expression" priority="2" dxfId="50" stopIfTrue="1">
      <formula>YEAR($E7)&gt;$U$4</formula>
    </cfRule>
    <cfRule type="expression" priority="3" dxfId="50" stopIfTrue="1">
      <formula>YEAR($E7)&lt;$U$3</formula>
    </cfRule>
  </conditionalFormatting>
  <printOptions horizontalCentered="1"/>
  <pageMargins left="0.35" right="0.35" top="0.39" bottom="0.39" header="0" footer="0"/>
  <pageSetup horizontalDpi="200" verticalDpi="200" orientation="landscape" paperSize="9"/>
  <rowBreaks count="10" manualBreakCount="10">
    <brk id="26" max="255" man="1"/>
    <brk id="46" max="255" man="1"/>
    <brk id="66" max="255" man="1"/>
    <brk id="86" max="255" man="1"/>
    <brk id="106" max="255" man="1"/>
    <brk id="126" max="255" man="1"/>
    <brk id="146" max="255" man="1"/>
    <brk id="166" max="255" man="1"/>
    <brk id="186" max="255" man="1"/>
    <brk id="206" max="255" man="1"/>
  </rowBreaks>
  <legacyDrawing r:id="rId2"/>
</worksheet>
</file>

<file path=xl/worksheets/sheet17.xml><?xml version="1.0" encoding="utf-8"?>
<worksheet xmlns="http://schemas.openxmlformats.org/spreadsheetml/2006/main" xmlns:r="http://schemas.openxmlformats.org/officeDocument/2006/relationships">
  <sheetPr codeName="Sheet136">
    <pageSetUpPr fitToPage="1"/>
  </sheetPr>
  <dimension ref="A1:T79"/>
  <sheetViews>
    <sheetView showGridLines="0" showZeros="0" zoomScalePageLayoutView="0" workbookViewId="0" topLeftCell="A1">
      <selection activeCell="U12" sqref="U1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0"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187</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255" t="s">
        <v>40</v>
      </c>
      <c r="C5" s="255" t="s">
        <v>154</v>
      </c>
      <c r="D5" s="255" t="s">
        <v>41</v>
      </c>
      <c r="E5" s="432" t="s">
        <v>150</v>
      </c>
      <c r="F5" s="432" t="s">
        <v>151</v>
      </c>
      <c r="G5" s="432"/>
      <c r="H5" s="432" t="s">
        <v>145</v>
      </c>
      <c r="I5" s="432"/>
      <c r="J5" s="255" t="s">
        <v>155</v>
      </c>
      <c r="K5" s="180"/>
      <c r="L5" s="255" t="s">
        <v>172</v>
      </c>
      <c r="M5" s="431"/>
      <c r="N5" s="255" t="s">
        <v>173</v>
      </c>
      <c r="O5" s="180"/>
      <c r="P5" s="178"/>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IF($D7="","",VLOOKUP($D7,'Girls Si Qual Draw Prep'!$A$7:$P$38,15))</f>
      </c>
      <c r="C7" s="189">
        <f>IF($D7="","",VLOOKUP($D7,'Girls Si Qual Draw Prep'!$A$7:$P$38,16))</f>
      </c>
      <c r="D7" s="190"/>
      <c r="E7" s="191">
        <f>UPPER(IF($D7="","",VLOOKUP($D7,'Girls Si Qual Draw Prep'!$A$7:$P$38,2)))</f>
      </c>
      <c r="F7" s="191">
        <f>IF($D7="","",VLOOKUP($D7,'Girls Si Qual Draw Prep'!$A$7:$P$38,3))</f>
      </c>
      <c r="G7" s="191"/>
      <c r="H7" s="191">
        <f>IF($D7="","",VLOOKUP($D7,'Girls Si Qual Draw Prep'!$A$7:$P$38,4))</f>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f>UPPER(IF(OR(I8="a",I8="as"),E7,IF(OR(I8="b",I8="bs"),E9,)))</f>
      </c>
      <c r="K8" s="207"/>
      <c r="L8" s="192"/>
      <c r="M8" s="192"/>
      <c r="N8" s="195"/>
      <c r="O8" s="196"/>
      <c r="P8" s="197"/>
      <c r="Q8" s="198"/>
      <c r="R8" s="199"/>
      <c r="T8" s="208" t="e">
        <f>#REF!</f>
        <v>#REF!</v>
      </c>
    </row>
    <row r="9" spans="1:20" s="47" customFormat="1" ht="9" customHeight="1">
      <c r="A9" s="201">
        <v>2</v>
      </c>
      <c r="B9" s="189">
        <f>IF($D9="","",VLOOKUP($D9,'Girls Si Qual Draw Prep'!$A$7:$P$38,15))</f>
      </c>
      <c r="C9" s="189">
        <f>IF($D9="","",VLOOKUP($D9,'Girls Si Qual Draw Prep'!$A$7:$P$38,16))</f>
      </c>
      <c r="D9" s="190"/>
      <c r="E9" s="209">
        <f>UPPER(IF($D9="","",VLOOKUP($D9,'Girls Si Qual Draw Prep'!$A$7:$P$38,2)))</f>
      </c>
      <c r="F9" s="209">
        <f>IF($D9="","",VLOOKUP($D9,'Girls Si Qual Draw Prep'!$A$7:$P$38,3))</f>
      </c>
      <c r="G9" s="209"/>
      <c r="H9" s="209">
        <f>IF($D9="","",VLOOKUP($D9,'Girls Si Qual Draw Prep'!$A$7:$P$38,4))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203"/>
      <c r="I10" s="213"/>
      <c r="J10" s="205" t="s">
        <v>11</v>
      </c>
      <c r="K10" s="214"/>
      <c r="L10" s="207">
        <f>UPPER(IF(OR(K10="a",K10="as"),J8,IF(OR(K10="b",K10="bs"),J12,)))</f>
      </c>
      <c r="M10" s="215"/>
      <c r="N10" s="216"/>
      <c r="O10" s="216"/>
      <c r="P10" s="197"/>
      <c r="Q10" s="198"/>
      <c r="R10" s="199"/>
      <c r="T10" s="208" t="e">
        <f>#REF!</f>
        <v>#REF!</v>
      </c>
    </row>
    <row r="11" spans="1:20" s="47" customFormat="1" ht="9" customHeight="1">
      <c r="A11" s="201">
        <v>3</v>
      </c>
      <c r="B11" s="189">
        <f>IF($D11="","",VLOOKUP($D11,'Girls Si Qual Draw Prep'!$A$7:$P$38,15))</f>
      </c>
      <c r="C11" s="189">
        <f>IF($D11="","",VLOOKUP($D11,'Girls Si Qual Draw Prep'!$A$7:$P$38,16))</f>
      </c>
      <c r="D11" s="190"/>
      <c r="E11" s="209">
        <f>UPPER(IF($D11="","",VLOOKUP($D11,'Girls Si Qual Draw Prep'!$A$7:$P$38,2)))</f>
      </c>
      <c r="F11" s="209">
        <f>IF($D11="","",VLOOKUP($D11,'Girls Si Qual Draw Prep'!$A$7:$P$38,3))</f>
      </c>
      <c r="G11" s="209"/>
      <c r="H11" s="209">
        <f>IF($D11="","",VLOOKUP($D11,'Girls Si Qual Draw Prep'!$A$7:$P$38,4))</f>
      </c>
      <c r="I11" s="193"/>
      <c r="J11" s="192"/>
      <c r="K11" s="217"/>
      <c r="L11" s="192"/>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f>UPPER(IF(OR(I12="a",I12="as"),E11,IF(OR(I12="b",I12="bs"),E13,)))</f>
      </c>
      <c r="K12" s="219"/>
      <c r="L12" s="192"/>
      <c r="M12" s="218"/>
      <c r="N12" s="216"/>
      <c r="O12" s="216"/>
      <c r="P12" s="197"/>
      <c r="Q12" s="198"/>
      <c r="R12" s="199"/>
      <c r="T12" s="208" t="e">
        <f>#REF!</f>
        <v>#REF!</v>
      </c>
    </row>
    <row r="13" spans="1:20" s="47" customFormat="1" ht="9" customHeight="1">
      <c r="A13" s="201">
        <v>4</v>
      </c>
      <c r="B13" s="189">
        <f>IF($D13="","",VLOOKUP($D13,'Girls Si Qual Draw Prep'!$A$7:$P$38,15))</f>
      </c>
      <c r="C13" s="189">
        <f>IF($D13="","",VLOOKUP($D13,'Girls Si Qual Draw Prep'!$A$7:$P$38,16))</f>
      </c>
      <c r="D13" s="190"/>
      <c r="E13" s="209">
        <f>UPPER(IF($D13="","",VLOOKUP($D13,'Girls Si Qual Draw Prep'!$A$7:$P$38,2)))</f>
      </c>
      <c r="F13" s="209">
        <f>IF($D13="","",VLOOKUP($D13,'Girls Si Qual Draw Prep'!$A$7:$P$38,3))</f>
      </c>
      <c r="G13" s="209"/>
      <c r="H13" s="209">
        <f>IF($D13="","",VLOOKUP($D13,'Girls Si Qual Draw Prep'!$A$7:$P$38,4))</f>
      </c>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f>UPPER(IF(OR(M14="a",M14="as"),L10,IF(OR(M14="b",M14="bs"),L18,)))</f>
      </c>
      <c r="O14" s="215"/>
      <c r="P14" s="197"/>
      <c r="Q14" s="198"/>
      <c r="R14" s="199"/>
      <c r="T14" s="208" t="e">
        <f>#REF!</f>
        <v>#REF!</v>
      </c>
    </row>
    <row r="15" spans="1:20" s="47" customFormat="1" ht="9" customHeight="1">
      <c r="A15" s="201">
        <v>5</v>
      </c>
      <c r="B15" s="189">
        <f>IF($D15="","",VLOOKUP($D15,'Girls Si Qual Draw Prep'!$A$7:$P$38,15))</f>
      </c>
      <c r="C15" s="189">
        <f>IF($D15="","",VLOOKUP($D15,'Girls Si Qual Draw Prep'!$A$7:$P$38,16))</f>
      </c>
      <c r="D15" s="190"/>
      <c r="E15" s="209">
        <f>UPPER(IF($D15="","",VLOOKUP($D15,'Girls Si Qual Draw Prep'!$A$7:$P$38,2)))</f>
      </c>
      <c r="F15" s="209">
        <f>IF($D15="","",VLOOKUP($D15,'Girls Si Qual Draw Prep'!$A$7:$P$38,3))</f>
      </c>
      <c r="G15" s="209"/>
      <c r="H15" s="209">
        <f>IF($D15="","",VLOOKUP($D15,'Girls Si Qual Draw Prep'!$A$7:$P$38,4))</f>
      </c>
      <c r="I15" s="222"/>
      <c r="J15" s="192"/>
      <c r="K15" s="192"/>
      <c r="L15" s="192"/>
      <c r="M15" s="218"/>
      <c r="N15" s="192"/>
      <c r="O15" s="216"/>
      <c r="P15" s="197"/>
      <c r="Q15" s="198"/>
      <c r="R15" s="199"/>
      <c r="T15" s="208" t="e">
        <f>#REF!</f>
        <v>#REF!</v>
      </c>
    </row>
    <row r="16" spans="1:20" s="47" customFormat="1" ht="9" customHeight="1" thickBot="1">
      <c r="A16" s="201"/>
      <c r="B16" s="202"/>
      <c r="C16" s="202"/>
      <c r="D16" s="212"/>
      <c r="E16" s="203"/>
      <c r="F16" s="203"/>
      <c r="G16" s="204"/>
      <c r="H16" s="205" t="s">
        <v>11</v>
      </c>
      <c r="I16" s="206"/>
      <c r="J16" s="207">
        <f>UPPER(IF(OR(I16="a",I16="as"),E15,IF(OR(I16="b",I16="bs"),E17,)))</f>
      </c>
      <c r="K16" s="207"/>
      <c r="L16" s="192"/>
      <c r="M16" s="218"/>
      <c r="N16" s="216"/>
      <c r="O16" s="216"/>
      <c r="P16" s="197"/>
      <c r="Q16" s="198"/>
      <c r="R16" s="199"/>
      <c r="T16" s="223" t="e">
        <f>#REF!</f>
        <v>#REF!</v>
      </c>
    </row>
    <row r="17" spans="1:18" s="47" customFormat="1" ht="9" customHeight="1">
      <c r="A17" s="201">
        <v>6</v>
      </c>
      <c r="B17" s="189">
        <f>IF($D17="","",VLOOKUP($D17,'Girls Si Qual Draw Prep'!$A$7:$P$38,15))</f>
      </c>
      <c r="C17" s="189">
        <f>IF($D17="","",VLOOKUP($D17,'Girls Si Qual Draw Prep'!$A$7:$P$38,16))</f>
      </c>
      <c r="D17" s="190"/>
      <c r="E17" s="209">
        <f>UPPER(IF($D17="","",VLOOKUP($D17,'Girls Si Qual Draw Prep'!$A$7:$P$38,2)))</f>
      </c>
      <c r="F17" s="209">
        <f>IF($D17="","",VLOOKUP($D17,'Girls Si Qual Draw Prep'!$A$7:$P$38,3))</f>
      </c>
      <c r="G17" s="209"/>
      <c r="H17" s="209">
        <f>IF($D17="","",VLOOKUP($D17,'Girls Si Qual Draw Prep'!$A$7:$P$38,4))</f>
      </c>
      <c r="I17" s="210"/>
      <c r="J17" s="192"/>
      <c r="K17" s="211"/>
      <c r="L17" s="192"/>
      <c r="M17" s="218"/>
      <c r="N17" s="216"/>
      <c r="O17" s="216"/>
      <c r="P17" s="197"/>
      <c r="Q17" s="198"/>
      <c r="R17" s="199"/>
    </row>
    <row r="18" spans="1:18" s="47" customFormat="1" ht="9" customHeight="1">
      <c r="A18" s="201"/>
      <c r="B18" s="202"/>
      <c r="C18" s="202"/>
      <c r="D18" s="212"/>
      <c r="E18" s="203"/>
      <c r="F18" s="203"/>
      <c r="G18" s="204"/>
      <c r="H18" s="192"/>
      <c r="I18" s="213"/>
      <c r="J18" s="205" t="s">
        <v>11</v>
      </c>
      <c r="K18" s="214"/>
      <c r="L18" s="207">
        <f>UPPER(IF(OR(K18="a",K18="as"),J16,IF(OR(K18="b",K18="bs"),J20,)))</f>
      </c>
      <c r="M18" s="224"/>
      <c r="N18" s="216"/>
      <c r="O18" s="216"/>
      <c r="P18" s="197"/>
      <c r="Q18" s="198"/>
      <c r="R18" s="199"/>
    </row>
    <row r="19" spans="1:18" s="47" customFormat="1" ht="9" customHeight="1">
      <c r="A19" s="201">
        <v>7</v>
      </c>
      <c r="B19" s="189">
        <f>IF($D19="","",VLOOKUP($D19,'Girls Si Qual Draw Prep'!$A$7:$P$38,15))</f>
      </c>
      <c r="C19" s="189">
        <f>IF($D19="","",VLOOKUP($D19,'Girls Si Qual Draw Prep'!$A$7:$P$38,16))</f>
      </c>
      <c r="D19" s="190"/>
      <c r="E19" s="209">
        <f>UPPER(IF($D19="","",VLOOKUP($D19,'Girls Si Qual Draw Prep'!$A$7:$P$38,2)))</f>
      </c>
      <c r="F19" s="209">
        <f>IF($D19="","",VLOOKUP($D19,'Girls Si Qual Draw Prep'!$A$7:$P$38,3))</f>
      </c>
      <c r="G19" s="209"/>
      <c r="H19" s="209">
        <f>IF($D19="","",VLOOKUP($D19,'Girls Si Qual Draw Prep'!$A$7:$P$38,4))</f>
      </c>
      <c r="I19" s="193"/>
      <c r="J19" s="192"/>
      <c r="K19" s="217"/>
      <c r="L19" s="192"/>
      <c r="M19" s="216"/>
      <c r="N19" s="216"/>
      <c r="O19" s="216"/>
      <c r="P19" s="197"/>
      <c r="Q19" s="198"/>
      <c r="R19" s="199"/>
    </row>
    <row r="20" spans="1:18" s="47" customFormat="1" ht="9" customHeight="1">
      <c r="A20" s="201"/>
      <c r="B20" s="202"/>
      <c r="C20" s="202"/>
      <c r="D20" s="202"/>
      <c r="E20" s="203"/>
      <c r="F20" s="203"/>
      <c r="G20" s="204"/>
      <c r="H20" s="205" t="s">
        <v>11</v>
      </c>
      <c r="I20" s="206"/>
      <c r="J20" s="207">
        <f>UPPER(IF(OR(I20="a",I20="as"),E19,IF(OR(I20="b",I20="bs"),E21,)))</f>
      </c>
      <c r="K20" s="219"/>
      <c r="L20" s="192"/>
      <c r="M20" s="216"/>
      <c r="N20" s="216"/>
      <c r="O20" s="216"/>
      <c r="P20" s="197"/>
      <c r="Q20" s="198"/>
      <c r="R20" s="199"/>
    </row>
    <row r="21" spans="1:18" s="47" customFormat="1" ht="9" customHeight="1">
      <c r="A21" s="188">
        <v>8</v>
      </c>
      <c r="B21" s="189">
        <f>IF($D21="","",VLOOKUP($D21,'Girls Si Qual Draw Prep'!$A$7:$P$38,15))</f>
      </c>
      <c r="C21" s="189">
        <f>IF($D21="","",VLOOKUP($D21,'Girls Si Qual Draw Prep'!$A$7:$P$38,16))</f>
      </c>
      <c r="D21" s="190"/>
      <c r="E21" s="191">
        <f>UPPER(IF($D21="","",VLOOKUP($D21,'Girls Si Qual Draw Prep'!$A$7:$P$38,2)))</f>
      </c>
      <c r="F21" s="191">
        <f>IF($D21="","",VLOOKUP($D21,'Girls Si Qual Draw Prep'!$A$7:$P$38,3))</f>
      </c>
      <c r="G21" s="191"/>
      <c r="H21" s="191">
        <f>IF($D21="","",VLOOKUP($D21,'Girls Si Qual Draw Prep'!$A$7:$P$38,4))</f>
      </c>
      <c r="I21" s="220"/>
      <c r="J21" s="192"/>
      <c r="K21" s="192"/>
      <c r="L21" s="192"/>
      <c r="M21" s="216"/>
      <c r="N21" s="216"/>
      <c r="O21" s="216"/>
      <c r="P21" s="197"/>
      <c r="Q21" s="198"/>
      <c r="R21" s="199"/>
    </row>
    <row r="22" spans="1:18" s="47" customFormat="1" ht="9" customHeight="1">
      <c r="A22" s="201"/>
      <c r="B22" s="202"/>
      <c r="C22" s="202"/>
      <c r="D22" s="202"/>
      <c r="E22" s="221"/>
      <c r="F22" s="221"/>
      <c r="G22" s="225"/>
      <c r="H22" s="221"/>
      <c r="I22" s="213"/>
      <c r="J22" s="192"/>
      <c r="K22" s="192"/>
      <c r="L22" s="192"/>
      <c r="M22" s="216"/>
      <c r="N22" s="216"/>
      <c r="O22" s="216"/>
      <c r="P22" s="197"/>
      <c r="Q22" s="198"/>
      <c r="R22" s="199"/>
    </row>
    <row r="23" spans="1:18" s="47" customFormat="1" ht="9" customHeight="1">
      <c r="A23" s="188">
        <v>9</v>
      </c>
      <c r="B23" s="189">
        <f>IF($D23="","",VLOOKUP($D23,'Girls Si Qual Draw Prep'!$A$7:$P$38,15))</f>
      </c>
      <c r="C23" s="189">
        <f>IF($D23="","",VLOOKUP($D23,'Girls Si Qual Draw Prep'!$A$7:$P$38,16))</f>
      </c>
      <c r="D23" s="190"/>
      <c r="E23" s="191">
        <f>UPPER(IF($D23="","",VLOOKUP($D23,'Girls Si Qual Draw Prep'!$A$7:$P$38,2)))</f>
      </c>
      <c r="F23" s="191">
        <f>IF($D23="","",VLOOKUP($D23,'Girls Si Qual Draw Prep'!$A$7:$P$38,3))</f>
      </c>
      <c r="G23" s="191"/>
      <c r="H23" s="191">
        <f>IF($D23="","",VLOOKUP($D23,'Girls Si Qual Draw Prep'!$A$7:$P$38,4))</f>
      </c>
      <c r="I23" s="193"/>
      <c r="J23" s="192"/>
      <c r="K23" s="192"/>
      <c r="L23" s="192"/>
      <c r="M23" s="216"/>
      <c r="N23" s="216"/>
      <c r="O23" s="216"/>
      <c r="P23" s="197"/>
      <c r="Q23" s="198"/>
      <c r="R23" s="199"/>
    </row>
    <row r="24" spans="1:18" s="47" customFormat="1" ht="9" customHeight="1">
      <c r="A24" s="201"/>
      <c r="B24" s="202"/>
      <c r="C24" s="202"/>
      <c r="D24" s="202"/>
      <c r="E24" s="203"/>
      <c r="F24" s="203"/>
      <c r="G24" s="204"/>
      <c r="H24" s="205" t="s">
        <v>11</v>
      </c>
      <c r="I24" s="206"/>
      <c r="J24" s="207">
        <f>UPPER(IF(OR(I24="a",I24="as"),E23,IF(OR(I24="b",I24="bs"),E25,)))</f>
      </c>
      <c r="K24" s="207"/>
      <c r="L24" s="192"/>
      <c r="M24" s="216"/>
      <c r="N24" s="216"/>
      <c r="O24" s="216"/>
      <c r="P24" s="197"/>
      <c r="Q24" s="198"/>
      <c r="R24" s="199"/>
    </row>
    <row r="25" spans="1:18" s="47" customFormat="1" ht="9" customHeight="1">
      <c r="A25" s="201">
        <v>10</v>
      </c>
      <c r="B25" s="189">
        <f>IF($D25="","",VLOOKUP($D25,'Girls Si Qual Draw Prep'!$A$7:$P$38,15))</f>
      </c>
      <c r="C25" s="189">
        <f>IF($D25="","",VLOOKUP($D25,'Girls Si Qual Draw Prep'!$A$7:$P$38,16))</f>
      </c>
      <c r="D25" s="190"/>
      <c r="E25" s="209">
        <f>UPPER(IF($D25="","",VLOOKUP($D25,'Girls Si Qual Draw Prep'!$A$7:$P$38,2)))</f>
      </c>
      <c r="F25" s="209">
        <f>IF($D25="","",VLOOKUP($D25,'Girls Si Qual Draw Prep'!$A$7:$P$38,3))</f>
      </c>
      <c r="G25" s="209"/>
      <c r="H25" s="209">
        <f>IF($D25="","",VLOOKUP($D25,'Girls Si Qual Draw Prep'!$A$7:$P$38,4))</f>
      </c>
      <c r="I25" s="210"/>
      <c r="J25" s="192"/>
      <c r="K25" s="211"/>
      <c r="L25" s="192"/>
      <c r="M25" s="216"/>
      <c r="N25" s="216"/>
      <c r="O25" s="216"/>
      <c r="P25" s="197"/>
      <c r="Q25" s="198"/>
      <c r="R25" s="199"/>
    </row>
    <row r="26" spans="1:18" s="47" customFormat="1" ht="9" customHeight="1">
      <c r="A26" s="201"/>
      <c r="B26" s="202"/>
      <c r="C26" s="202"/>
      <c r="D26" s="212"/>
      <c r="E26" s="203"/>
      <c r="F26" s="203"/>
      <c r="G26" s="204"/>
      <c r="H26" s="203"/>
      <c r="I26" s="213"/>
      <c r="J26" s="205" t="s">
        <v>11</v>
      </c>
      <c r="K26" s="214"/>
      <c r="L26" s="207">
        <f>UPPER(IF(OR(K26="a",K26="as"),J24,IF(OR(K26="b",K26="bs"),J28,)))</f>
      </c>
      <c r="M26" s="215"/>
      <c r="N26" s="216"/>
      <c r="O26" s="216"/>
      <c r="P26" s="197"/>
      <c r="Q26" s="198"/>
      <c r="R26" s="199"/>
    </row>
    <row r="27" spans="1:18" s="47" customFormat="1" ht="9" customHeight="1">
      <c r="A27" s="201">
        <v>11</v>
      </c>
      <c r="B27" s="189">
        <f>IF($D27="","",VLOOKUP($D27,'Girls Si Qual Draw Prep'!$A$7:$P$38,15))</f>
      </c>
      <c r="C27" s="189">
        <f>IF($D27="","",VLOOKUP($D27,'Girls Si Qual Draw Prep'!$A$7:$P$38,16))</f>
      </c>
      <c r="D27" s="190"/>
      <c r="E27" s="209">
        <f>UPPER(IF($D27="","",VLOOKUP($D27,'Girls Si Qual Draw Prep'!$A$7:$P$38,2)))</f>
      </c>
      <c r="F27" s="209">
        <f>IF($D27="","",VLOOKUP($D27,'Girls Si Qual Draw Prep'!$A$7:$P$38,3))</f>
      </c>
      <c r="G27" s="209"/>
      <c r="H27" s="209">
        <f>IF($D27="","",VLOOKUP($D27,'Girls Si Qual Draw Prep'!$A$7:$P$38,4))</f>
      </c>
      <c r="I27" s="193"/>
      <c r="J27" s="192"/>
      <c r="K27" s="217"/>
      <c r="L27" s="192"/>
      <c r="M27" s="218"/>
      <c r="N27" s="216"/>
      <c r="O27" s="216"/>
      <c r="P27" s="197"/>
      <c r="Q27" s="198"/>
      <c r="R27" s="199"/>
    </row>
    <row r="28" spans="1:18" s="47" customFormat="1" ht="9" customHeight="1">
      <c r="A28" s="226"/>
      <c r="B28" s="202"/>
      <c r="C28" s="202"/>
      <c r="D28" s="212"/>
      <c r="E28" s="203"/>
      <c r="F28" s="203"/>
      <c r="G28" s="204"/>
      <c r="H28" s="205" t="s">
        <v>11</v>
      </c>
      <c r="I28" s="206"/>
      <c r="J28" s="207">
        <f>UPPER(IF(OR(I28="a",I28="as"),E27,IF(OR(I28="b",I28="bs"),E29,)))</f>
      </c>
      <c r="K28" s="219"/>
      <c r="L28" s="192"/>
      <c r="M28" s="218"/>
      <c r="N28" s="216"/>
      <c r="O28" s="216"/>
      <c r="P28" s="197"/>
      <c r="Q28" s="198"/>
      <c r="R28" s="199"/>
    </row>
    <row r="29" spans="1:18" s="47" customFormat="1" ht="9" customHeight="1">
      <c r="A29" s="201">
        <v>12</v>
      </c>
      <c r="B29" s="189">
        <f>IF($D29="","",VLOOKUP($D29,'Girls Si Qual Draw Prep'!$A$7:$P$38,15))</f>
      </c>
      <c r="C29" s="189">
        <f>IF($D29="","",VLOOKUP($D29,'Girls Si Qual Draw Prep'!$A$7:$P$38,16))</f>
      </c>
      <c r="D29" s="190"/>
      <c r="E29" s="209">
        <f>UPPER(IF($D29="","",VLOOKUP($D29,'Girls Si Qual Draw Prep'!$A$7:$P$38,2)))</f>
      </c>
      <c r="F29" s="209">
        <f>IF($D29="","",VLOOKUP($D29,'Girls Si Qual Draw Prep'!$A$7:$P$38,3))</f>
      </c>
      <c r="G29" s="209"/>
      <c r="H29" s="209">
        <f>IF($D29="","",VLOOKUP($D29,'Girls Si Qual Draw Prep'!$A$7:$P$38,4))</f>
      </c>
      <c r="I29" s="220"/>
      <c r="J29" s="192"/>
      <c r="K29" s="192"/>
      <c r="L29" s="192"/>
      <c r="M29" s="218"/>
      <c r="N29" s="216"/>
      <c r="O29" s="216"/>
      <c r="P29" s="197"/>
      <c r="Q29" s="198"/>
      <c r="R29" s="199"/>
    </row>
    <row r="30" spans="1:18" s="47" customFormat="1" ht="9" customHeight="1">
      <c r="A30" s="201"/>
      <c r="B30" s="202"/>
      <c r="C30" s="202"/>
      <c r="D30" s="212"/>
      <c r="E30" s="192"/>
      <c r="F30" s="192"/>
      <c r="G30" s="61"/>
      <c r="H30" s="221"/>
      <c r="I30" s="213"/>
      <c r="J30" s="192"/>
      <c r="K30" s="192"/>
      <c r="L30" s="205" t="s">
        <v>11</v>
      </c>
      <c r="M30" s="214"/>
      <c r="N30" s="207">
        <f>UPPER(IF(OR(M30="a",M30="as"),L26,IF(OR(M30="b",M30="bs"),L34,)))</f>
      </c>
      <c r="O30" s="215"/>
      <c r="P30" s="197"/>
      <c r="Q30" s="198"/>
      <c r="R30" s="199"/>
    </row>
    <row r="31" spans="1:18" s="47" customFormat="1" ht="9" customHeight="1">
      <c r="A31" s="201">
        <v>13</v>
      </c>
      <c r="B31" s="189">
        <f>IF($D31="","",VLOOKUP($D31,'Girls Si Qual Draw Prep'!$A$7:$P$38,15))</f>
      </c>
      <c r="C31" s="189">
        <f>IF($D31="","",VLOOKUP($D31,'Girls Si Qual Draw Prep'!$A$7:$P$38,16))</f>
      </c>
      <c r="D31" s="190"/>
      <c r="E31" s="209">
        <f>UPPER(IF($D31="","",VLOOKUP($D31,'Girls Si Qual Draw Prep'!$A$7:$P$38,2)))</f>
      </c>
      <c r="F31" s="209">
        <f>IF($D31="","",VLOOKUP($D31,'Girls Si Qual Draw Prep'!$A$7:$P$38,3))</f>
      </c>
      <c r="G31" s="209"/>
      <c r="H31" s="209">
        <f>IF($D31="","",VLOOKUP($D31,'Girls Si Qual Draw Prep'!$A$7:$P$38,4))</f>
      </c>
      <c r="I31" s="222"/>
      <c r="J31" s="192"/>
      <c r="K31" s="192"/>
      <c r="L31" s="192"/>
      <c r="M31" s="218"/>
      <c r="N31" s="192"/>
      <c r="O31" s="216"/>
      <c r="P31" s="197"/>
      <c r="Q31" s="198"/>
      <c r="R31" s="199"/>
    </row>
    <row r="32" spans="1:18" s="47" customFormat="1" ht="9" customHeight="1">
      <c r="A32" s="201"/>
      <c r="B32" s="202"/>
      <c r="C32" s="202"/>
      <c r="D32" s="212"/>
      <c r="E32" s="203"/>
      <c r="F32" s="203"/>
      <c r="G32" s="204"/>
      <c r="H32" s="205" t="s">
        <v>11</v>
      </c>
      <c r="I32" s="206"/>
      <c r="J32" s="207">
        <f>UPPER(IF(OR(I32="a",I32="as"),E31,IF(OR(I32="b",I32="bs"),E33,)))</f>
      </c>
      <c r="K32" s="207"/>
      <c r="L32" s="192"/>
      <c r="M32" s="218"/>
      <c r="N32" s="216"/>
      <c r="O32" s="216"/>
      <c r="P32" s="197"/>
      <c r="Q32" s="198"/>
      <c r="R32" s="199"/>
    </row>
    <row r="33" spans="1:18" s="47" customFormat="1" ht="9" customHeight="1">
      <c r="A33" s="201">
        <v>14</v>
      </c>
      <c r="B33" s="189">
        <f>IF($D33="","",VLOOKUP($D33,'Girls Si Qual Draw Prep'!$A$7:$P$38,15))</f>
      </c>
      <c r="C33" s="189">
        <f>IF($D33="","",VLOOKUP($D33,'Girls Si Qual Draw Prep'!$A$7:$P$38,16))</f>
      </c>
      <c r="D33" s="190"/>
      <c r="E33" s="209">
        <f>UPPER(IF($D33="","",VLOOKUP($D33,'Girls Si Qual Draw Prep'!$A$7:$P$38,2)))</f>
      </c>
      <c r="F33" s="209">
        <f>IF($D33="","",VLOOKUP($D33,'Girls Si Qual Draw Prep'!$A$7:$P$38,3))</f>
      </c>
      <c r="G33" s="209"/>
      <c r="H33" s="209">
        <f>IF($D33="","",VLOOKUP($D33,'Girls Si Qual Draw Prep'!$A$7:$P$38,4))</f>
      </c>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7">
        <f>UPPER(IF(OR(K34="a",K34="as"),J32,IF(OR(K34="b",K34="bs"),J36,)))</f>
      </c>
      <c r="M34" s="224"/>
      <c r="N34" s="216"/>
      <c r="O34" s="216"/>
      <c r="P34" s="197"/>
      <c r="Q34" s="198"/>
      <c r="R34" s="199"/>
    </row>
    <row r="35" spans="1:18" s="47" customFormat="1" ht="9" customHeight="1">
      <c r="A35" s="201">
        <v>15</v>
      </c>
      <c r="B35" s="189">
        <f>IF($D35="","",VLOOKUP($D35,'Girls Si Qual Draw Prep'!$A$7:$P$38,15))</f>
      </c>
      <c r="C35" s="189">
        <f>IF($D35="","",VLOOKUP($D35,'Girls Si Qual Draw Prep'!$A$7:$P$38,16))</f>
      </c>
      <c r="D35" s="190"/>
      <c r="E35" s="209">
        <f>UPPER(IF($D35="","",VLOOKUP($D35,'Girls Si Qual Draw Prep'!$A$7:$P$38,2)))</f>
      </c>
      <c r="F35" s="209">
        <f>IF($D35="","",VLOOKUP($D35,'Girls Si Qual Draw Prep'!$A$7:$P$38,3))</f>
      </c>
      <c r="G35" s="209"/>
      <c r="H35" s="209">
        <f>IF($D35="","",VLOOKUP($D35,'Girls Si Qual Draw Prep'!$A$7:$P$38,4))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f>UPPER(IF(OR(I36="a",I36="as"),E35,IF(OR(I36="b",I36="bs"),E37,)))</f>
      </c>
      <c r="K36" s="219"/>
      <c r="L36" s="192"/>
      <c r="M36" s="216"/>
      <c r="N36" s="216"/>
      <c r="O36" s="216"/>
      <c r="P36" s="197"/>
      <c r="Q36" s="198"/>
      <c r="R36" s="199"/>
    </row>
    <row r="37" spans="1:18" s="47" customFormat="1" ht="9" customHeight="1">
      <c r="A37" s="188">
        <v>16</v>
      </c>
      <c r="B37" s="189">
        <f>IF($D37="","",VLOOKUP($D37,'Girls Si Qual Draw Prep'!$A$7:$P$38,15))</f>
      </c>
      <c r="C37" s="189">
        <f>IF($D37="","",VLOOKUP($D37,'Girls Si Qual Draw Prep'!$A$7:$P$38,16))</f>
      </c>
      <c r="D37" s="190"/>
      <c r="E37" s="191">
        <f>UPPER(IF($D37="","",VLOOKUP($D37,'Girls Si Qual Draw Prep'!$A$7:$P$38,2)))</f>
      </c>
      <c r="F37" s="191">
        <f>IF($D37="","",VLOOKUP($D37,'Girls Si Qual Draw Prep'!$A$7:$P$38,3))</f>
      </c>
      <c r="G37" s="191"/>
      <c r="H37" s="191">
        <f>IF($D37="","",VLOOKUP($D37,'Girls Si Qual Draw Prep'!$A$7:$P$38,4))</f>
      </c>
      <c r="I37" s="220"/>
      <c r="J37" s="192"/>
      <c r="K37" s="192"/>
      <c r="L37" s="192"/>
      <c r="M37" s="216"/>
      <c r="N37" s="216"/>
      <c r="O37" s="216"/>
      <c r="P37" s="197"/>
      <c r="Q37" s="198"/>
      <c r="R37" s="199"/>
    </row>
    <row r="38" spans="1:18" s="47" customFormat="1" ht="9" customHeight="1">
      <c r="A38" s="201"/>
      <c r="B38" s="202"/>
      <c r="C38" s="202"/>
      <c r="D38" s="202"/>
      <c r="E38" s="203"/>
      <c r="F38" s="203"/>
      <c r="G38" s="204"/>
      <c r="H38" s="203"/>
      <c r="I38" s="213"/>
      <c r="J38" s="192"/>
      <c r="K38" s="192"/>
      <c r="L38" s="192"/>
      <c r="M38" s="216"/>
      <c r="N38" s="216"/>
      <c r="O38" s="216"/>
      <c r="P38" s="197"/>
      <c r="Q38" s="198"/>
      <c r="R38" s="199"/>
    </row>
    <row r="39" spans="1:18" s="47" customFormat="1" ht="9" customHeight="1">
      <c r="A39" s="188">
        <v>17</v>
      </c>
      <c r="B39" s="189">
        <f>IF($D39="","",VLOOKUP($D39,'Girls Si Qual Draw Prep'!$A$7:$P$38,15))</f>
      </c>
      <c r="C39" s="189">
        <f>IF($D39="","",VLOOKUP($D39,'Girls Si Qual Draw Prep'!$A$7:$P$38,16))</f>
      </c>
      <c r="D39" s="190"/>
      <c r="E39" s="191">
        <f>UPPER(IF($D39="","",VLOOKUP($D39,'Girls Si Qual Draw Prep'!$A$7:$P$38,2)))</f>
      </c>
      <c r="F39" s="191">
        <f>IF($D39="","",VLOOKUP($D39,'Girls Si Qual Draw Prep'!$A$7:$P$38,3))</f>
      </c>
      <c r="G39" s="191"/>
      <c r="H39" s="191">
        <f>IF($D39="","",VLOOKUP($D39,'Girls Si Qual Draw Prep'!$A$7:$P$38,4))</f>
      </c>
      <c r="I39" s="193"/>
      <c r="J39" s="192"/>
      <c r="K39" s="192"/>
      <c r="L39" s="192"/>
      <c r="M39" s="216"/>
      <c r="N39" s="216"/>
      <c r="O39" s="216"/>
      <c r="P39" s="294"/>
      <c r="Q39" s="198"/>
      <c r="R39" s="199"/>
    </row>
    <row r="40" spans="1:18" s="47" customFormat="1" ht="9" customHeight="1">
      <c r="A40" s="201"/>
      <c r="B40" s="202"/>
      <c r="C40" s="202"/>
      <c r="D40" s="202"/>
      <c r="E40" s="203"/>
      <c r="F40" s="203"/>
      <c r="G40" s="204"/>
      <c r="H40" s="205" t="s">
        <v>11</v>
      </c>
      <c r="I40" s="206"/>
      <c r="J40" s="207">
        <f>UPPER(IF(OR(I40="a",I40="as"),E39,IF(OR(I40="b",I40="bs"),E41,)))</f>
      </c>
      <c r="K40" s="207"/>
      <c r="L40" s="192"/>
      <c r="M40" s="216"/>
      <c r="N40" s="216"/>
      <c r="O40" s="216"/>
      <c r="P40" s="295"/>
      <c r="Q40" s="296"/>
      <c r="R40" s="199"/>
    </row>
    <row r="41" spans="1:18" s="47" customFormat="1" ht="9" customHeight="1">
      <c r="A41" s="201">
        <v>18</v>
      </c>
      <c r="B41" s="189">
        <f>IF($D41="","",VLOOKUP($D41,'Girls Si Qual Draw Prep'!$A$7:$P$38,15))</f>
      </c>
      <c r="C41" s="189">
        <f>IF($D41="","",VLOOKUP($D41,'Girls Si Qual Draw Prep'!$A$7:$P$38,16))</f>
      </c>
      <c r="D41" s="190"/>
      <c r="E41" s="209">
        <f>UPPER(IF($D41="","",VLOOKUP($D41,'Girls Si Qual Draw Prep'!$A$7:$P$38,2)))</f>
      </c>
      <c r="F41" s="209">
        <f>IF($D41="","",VLOOKUP($D41,'Girls Si Qual Draw Prep'!$A$7:$P$38,3))</f>
      </c>
      <c r="G41" s="209"/>
      <c r="H41" s="209">
        <f>IF($D41="","",VLOOKUP($D41,'Girls Si Qual Draw Prep'!$A$7:$P$38,4))</f>
      </c>
      <c r="I41" s="210"/>
      <c r="J41" s="192"/>
      <c r="K41" s="211"/>
      <c r="L41" s="192"/>
      <c r="M41" s="216"/>
      <c r="N41" s="216"/>
      <c r="O41" s="216"/>
      <c r="P41" s="197"/>
      <c r="Q41" s="198"/>
      <c r="R41" s="199"/>
    </row>
    <row r="42" spans="1:18" s="47" customFormat="1" ht="9" customHeight="1">
      <c r="A42" s="201"/>
      <c r="B42" s="202"/>
      <c r="C42" s="202"/>
      <c r="D42" s="212"/>
      <c r="E42" s="203"/>
      <c r="F42" s="203"/>
      <c r="G42" s="204"/>
      <c r="H42" s="203"/>
      <c r="I42" s="213"/>
      <c r="J42" s="205" t="s">
        <v>11</v>
      </c>
      <c r="K42" s="214"/>
      <c r="L42" s="207">
        <f>UPPER(IF(OR(K42="a",K42="as"),J40,IF(OR(K42="b",K42="bs"),J44,)))</f>
      </c>
      <c r="M42" s="215"/>
      <c r="N42" s="216"/>
      <c r="O42" s="216"/>
      <c r="P42" s="197"/>
      <c r="Q42" s="198"/>
      <c r="R42" s="199"/>
    </row>
    <row r="43" spans="1:18" s="47" customFormat="1" ht="9" customHeight="1">
      <c r="A43" s="201">
        <v>19</v>
      </c>
      <c r="B43" s="189">
        <f>IF($D43="","",VLOOKUP($D43,'Girls Si Qual Draw Prep'!$A$7:$P$38,15))</f>
      </c>
      <c r="C43" s="189">
        <f>IF($D43="","",VLOOKUP($D43,'Girls Si Qual Draw Prep'!$A$7:$P$38,16))</f>
      </c>
      <c r="D43" s="190"/>
      <c r="E43" s="209">
        <f>UPPER(IF($D43="","",VLOOKUP($D43,'Girls Si Qual Draw Prep'!$A$7:$P$38,2)))</f>
      </c>
      <c r="F43" s="209">
        <f>IF($D43="","",VLOOKUP($D43,'Girls Si Qual Draw Prep'!$A$7:$P$38,3))</f>
      </c>
      <c r="G43" s="209"/>
      <c r="H43" s="209">
        <f>IF($D43="","",VLOOKUP($D43,'Girls Si Qual Draw Prep'!$A$7:$P$38,4))</f>
      </c>
      <c r="I43" s="193"/>
      <c r="J43" s="192"/>
      <c r="K43" s="217"/>
      <c r="L43" s="192"/>
      <c r="M43" s="218"/>
      <c r="N43" s="216"/>
      <c r="O43" s="216"/>
      <c r="P43" s="197"/>
      <c r="Q43" s="198"/>
      <c r="R43" s="199"/>
    </row>
    <row r="44" spans="1:18" s="47" customFormat="1" ht="9" customHeight="1">
      <c r="A44" s="201"/>
      <c r="B44" s="202"/>
      <c r="C44" s="202"/>
      <c r="D44" s="212"/>
      <c r="E44" s="203"/>
      <c r="F44" s="203"/>
      <c r="G44" s="204"/>
      <c r="H44" s="205" t="s">
        <v>11</v>
      </c>
      <c r="I44" s="206"/>
      <c r="J44" s="207">
        <f>UPPER(IF(OR(I44="a",I44="as"),E43,IF(OR(I44="b",I44="bs"),E45,)))</f>
      </c>
      <c r="K44" s="219"/>
      <c r="L44" s="192"/>
      <c r="M44" s="218"/>
      <c r="N44" s="216"/>
      <c r="O44" s="216"/>
      <c r="P44" s="197"/>
      <c r="Q44" s="198"/>
      <c r="R44" s="199"/>
    </row>
    <row r="45" spans="1:18" s="47" customFormat="1" ht="9" customHeight="1">
      <c r="A45" s="201">
        <v>20</v>
      </c>
      <c r="B45" s="189">
        <f>IF($D45="","",VLOOKUP($D45,'Girls Si Qual Draw Prep'!$A$7:$P$38,15))</f>
      </c>
      <c r="C45" s="189">
        <f>IF($D45="","",VLOOKUP($D45,'Girls Si Qual Draw Prep'!$A$7:$P$38,16))</f>
      </c>
      <c r="D45" s="190"/>
      <c r="E45" s="209">
        <f>UPPER(IF($D45="","",VLOOKUP($D45,'Girls Si Qual Draw Prep'!$A$7:$P$38,2)))</f>
      </c>
      <c r="F45" s="209">
        <f>IF($D45="","",VLOOKUP($D45,'Girls Si Qual Draw Prep'!$A$7:$P$38,3))</f>
      </c>
      <c r="G45" s="209"/>
      <c r="H45" s="209">
        <f>IF($D45="","",VLOOKUP($D45,'Girls Si Qual Draw Prep'!$A$7:$P$38,4))</f>
      </c>
      <c r="I45" s="220"/>
      <c r="J45" s="192"/>
      <c r="K45" s="192"/>
      <c r="L45" s="192"/>
      <c r="M45" s="218"/>
      <c r="N45" s="216"/>
      <c r="O45" s="216"/>
      <c r="P45" s="197"/>
      <c r="Q45" s="198"/>
      <c r="R45" s="199"/>
    </row>
    <row r="46" spans="1:18" s="47" customFormat="1" ht="9" customHeight="1">
      <c r="A46" s="201"/>
      <c r="B46" s="202"/>
      <c r="C46" s="202"/>
      <c r="D46" s="212"/>
      <c r="E46" s="192"/>
      <c r="F46" s="192"/>
      <c r="G46" s="61"/>
      <c r="H46" s="221"/>
      <c r="I46" s="213"/>
      <c r="J46" s="192"/>
      <c r="K46" s="192"/>
      <c r="L46" s="205" t="s">
        <v>11</v>
      </c>
      <c r="M46" s="214"/>
      <c r="N46" s="207">
        <f>UPPER(IF(OR(M46="a",M46="as"),L42,IF(OR(M46="b",M46="bs"),L50,)))</f>
      </c>
      <c r="O46" s="215"/>
      <c r="P46" s="197"/>
      <c r="Q46" s="198"/>
      <c r="R46" s="199"/>
    </row>
    <row r="47" spans="1:18" s="47" customFormat="1" ht="9" customHeight="1">
      <c r="A47" s="201">
        <v>21</v>
      </c>
      <c r="B47" s="189">
        <f>IF($D47="","",VLOOKUP($D47,'Girls Si Qual Draw Prep'!$A$7:$P$38,15))</f>
      </c>
      <c r="C47" s="189">
        <f>IF($D47="","",VLOOKUP($D47,'Girls Si Qual Draw Prep'!$A$7:$P$38,16))</f>
      </c>
      <c r="D47" s="190"/>
      <c r="E47" s="209">
        <f>UPPER(IF($D47="","",VLOOKUP($D47,'Girls Si Qual Draw Prep'!$A$7:$P$38,2)))</f>
      </c>
      <c r="F47" s="209">
        <f>IF($D47="","",VLOOKUP($D47,'Girls Si Qual Draw Prep'!$A$7:$P$38,3))</f>
      </c>
      <c r="G47" s="209"/>
      <c r="H47" s="209">
        <f>IF($D47="","",VLOOKUP($D47,'Girls Si Qual Draw Prep'!$A$7:$P$38,4))</f>
      </c>
      <c r="I47" s="222"/>
      <c r="J47" s="192"/>
      <c r="K47" s="192"/>
      <c r="L47" s="192"/>
      <c r="M47" s="218"/>
      <c r="N47" s="192"/>
      <c r="O47" s="216"/>
      <c r="P47" s="197"/>
      <c r="Q47" s="198"/>
      <c r="R47" s="199"/>
    </row>
    <row r="48" spans="1:18" s="47" customFormat="1" ht="9" customHeight="1">
      <c r="A48" s="201"/>
      <c r="B48" s="202"/>
      <c r="C48" s="202"/>
      <c r="D48" s="212"/>
      <c r="E48" s="203"/>
      <c r="F48" s="203"/>
      <c r="G48" s="204"/>
      <c r="H48" s="205" t="s">
        <v>11</v>
      </c>
      <c r="I48" s="206"/>
      <c r="J48" s="207">
        <f>UPPER(IF(OR(I48="a",I48="as"),E47,IF(OR(I48="b",I48="bs"),E49,)))</f>
      </c>
      <c r="K48" s="207"/>
      <c r="L48" s="192"/>
      <c r="M48" s="218"/>
      <c r="N48" s="216"/>
      <c r="O48" s="216"/>
      <c r="P48" s="197"/>
      <c r="Q48" s="198"/>
      <c r="R48" s="199"/>
    </row>
    <row r="49" spans="1:18" s="47" customFormat="1" ht="9" customHeight="1">
      <c r="A49" s="201">
        <v>22</v>
      </c>
      <c r="B49" s="189">
        <f>IF($D49="","",VLOOKUP($D49,'Girls Si Qual Draw Prep'!$A$7:$P$38,15))</f>
      </c>
      <c r="C49" s="189">
        <f>IF($D49="","",VLOOKUP($D49,'Girls Si Qual Draw Prep'!$A$7:$P$38,16))</f>
      </c>
      <c r="D49" s="190"/>
      <c r="E49" s="209">
        <f>UPPER(IF($D49="","",VLOOKUP($D49,'Girls Si Qual Draw Prep'!$A$7:$P$38,2)))</f>
      </c>
      <c r="F49" s="209">
        <f>IF($D49="","",VLOOKUP($D49,'Girls Si Qual Draw Prep'!$A$7:$P$38,3))</f>
      </c>
      <c r="G49" s="209"/>
      <c r="H49" s="209">
        <f>IF($D49="","",VLOOKUP($D49,'Girls Si Qual Draw Prep'!$A$7:$P$38,4))</f>
      </c>
      <c r="I49" s="210"/>
      <c r="J49" s="192"/>
      <c r="K49" s="211"/>
      <c r="L49" s="192"/>
      <c r="M49" s="218"/>
      <c r="N49" s="216"/>
      <c r="O49" s="216"/>
      <c r="P49" s="197"/>
      <c r="Q49" s="198"/>
      <c r="R49" s="199"/>
    </row>
    <row r="50" spans="1:18" s="47" customFormat="1" ht="9" customHeight="1">
      <c r="A50" s="201"/>
      <c r="B50" s="202"/>
      <c r="C50" s="202"/>
      <c r="D50" s="212"/>
      <c r="E50" s="203"/>
      <c r="F50" s="203"/>
      <c r="G50" s="204"/>
      <c r="H50" s="192"/>
      <c r="I50" s="213"/>
      <c r="J50" s="205" t="s">
        <v>11</v>
      </c>
      <c r="K50" s="214"/>
      <c r="L50" s="207">
        <f>UPPER(IF(OR(K50="a",K50="as"),J48,IF(OR(K50="b",K50="bs"),J52,)))</f>
      </c>
      <c r="M50" s="224"/>
      <c r="N50" s="216"/>
      <c r="O50" s="216"/>
      <c r="P50" s="197"/>
      <c r="Q50" s="198"/>
      <c r="R50" s="199"/>
    </row>
    <row r="51" spans="1:18" s="47" customFormat="1" ht="9" customHeight="1">
      <c r="A51" s="201">
        <v>23</v>
      </c>
      <c r="B51" s="189">
        <f>IF($D51="","",VLOOKUP($D51,'Girls Si Qual Draw Prep'!$A$7:$P$38,15))</f>
      </c>
      <c r="C51" s="189">
        <f>IF($D51="","",VLOOKUP($D51,'Girls Si Qual Draw Prep'!$A$7:$P$38,16))</f>
      </c>
      <c r="D51" s="190"/>
      <c r="E51" s="209">
        <f>UPPER(IF($D51="","",VLOOKUP($D51,'Girls Si Qual Draw Prep'!$A$7:$P$38,2)))</f>
      </c>
      <c r="F51" s="209">
        <f>IF($D51="","",VLOOKUP($D51,'Girls Si Qual Draw Prep'!$A$7:$P$38,3))</f>
      </c>
      <c r="G51" s="209"/>
      <c r="H51" s="209">
        <f>IF($D51="","",VLOOKUP($D51,'Girls Si Qual Draw Prep'!$A$7:$P$38,4))</f>
      </c>
      <c r="I51" s="193"/>
      <c r="J51" s="192"/>
      <c r="K51" s="217"/>
      <c r="L51" s="192"/>
      <c r="M51" s="216"/>
      <c r="N51" s="216"/>
      <c r="O51" s="216"/>
      <c r="P51" s="197"/>
      <c r="Q51" s="198"/>
      <c r="R51" s="199"/>
    </row>
    <row r="52" spans="1:18" s="47" customFormat="1" ht="9" customHeight="1">
      <c r="A52" s="201"/>
      <c r="B52" s="202"/>
      <c r="C52" s="202"/>
      <c r="D52" s="202"/>
      <c r="E52" s="203"/>
      <c r="F52" s="203"/>
      <c r="G52" s="204"/>
      <c r="H52" s="205" t="s">
        <v>11</v>
      </c>
      <c r="I52" s="206"/>
      <c r="J52" s="207">
        <f>UPPER(IF(OR(I52="a",I52="as"),E51,IF(OR(I52="b",I52="bs"),E53,)))</f>
      </c>
      <c r="K52" s="219"/>
      <c r="L52" s="192"/>
      <c r="M52" s="216"/>
      <c r="N52" s="216"/>
      <c r="O52" s="216"/>
      <c r="P52" s="197"/>
      <c r="Q52" s="198"/>
      <c r="R52" s="199"/>
    </row>
    <row r="53" spans="1:18" s="47" customFormat="1" ht="9" customHeight="1">
      <c r="A53" s="188">
        <v>24</v>
      </c>
      <c r="B53" s="189">
        <f>IF($D53="","",VLOOKUP($D53,'Girls Si Qual Draw Prep'!$A$7:$P$38,15))</f>
      </c>
      <c r="C53" s="189">
        <f>IF($D53="","",VLOOKUP($D53,'Girls Si Qual Draw Prep'!$A$7:$P$38,16))</f>
      </c>
      <c r="D53" s="190"/>
      <c r="E53" s="191">
        <f>UPPER(IF($D53="","",VLOOKUP($D53,'Girls Si Qual Draw Prep'!$A$7:$P$38,2)))</f>
      </c>
      <c r="F53" s="191">
        <f>IF($D53="","",VLOOKUP($D53,'Girls Si Qual Draw Prep'!$A$7:$P$38,3))</f>
      </c>
      <c r="G53" s="191"/>
      <c r="H53" s="191">
        <f>IF($D53="","",VLOOKUP($D53,'Girls Si Qual Draw Prep'!$A$7:$P$38,4))</f>
      </c>
      <c r="I53" s="220"/>
      <c r="J53" s="192"/>
      <c r="K53" s="192"/>
      <c r="L53" s="192"/>
      <c r="M53" s="216"/>
      <c r="N53" s="216"/>
      <c r="O53" s="216"/>
      <c r="P53" s="197"/>
      <c r="Q53" s="198"/>
      <c r="R53" s="199"/>
    </row>
    <row r="54" spans="1:18" s="47" customFormat="1" ht="9" customHeight="1">
      <c r="A54" s="201"/>
      <c r="B54" s="202"/>
      <c r="C54" s="202"/>
      <c r="D54" s="202"/>
      <c r="E54" s="221"/>
      <c r="F54" s="221"/>
      <c r="G54" s="225"/>
      <c r="H54" s="221"/>
      <c r="I54" s="213"/>
      <c r="J54" s="192"/>
      <c r="K54" s="192"/>
      <c r="L54" s="192"/>
      <c r="M54" s="216"/>
      <c r="N54" s="216"/>
      <c r="O54" s="216"/>
      <c r="P54" s="197"/>
      <c r="Q54" s="198"/>
      <c r="R54" s="199"/>
    </row>
    <row r="55" spans="1:18" s="47" customFormat="1" ht="9" customHeight="1">
      <c r="A55" s="188">
        <v>25</v>
      </c>
      <c r="B55" s="189">
        <f>IF($D55="","",VLOOKUP($D55,'Girls Si Qual Draw Prep'!$A$7:$P$38,15))</f>
      </c>
      <c r="C55" s="189">
        <f>IF($D55="","",VLOOKUP($D55,'Girls Si Qual Draw Prep'!$A$7:$P$38,16))</f>
      </c>
      <c r="D55" s="190"/>
      <c r="E55" s="191">
        <f>UPPER(IF($D55="","",VLOOKUP($D55,'Girls Si Qual Draw Prep'!$A$7:$P$38,2)))</f>
      </c>
      <c r="F55" s="191">
        <f>IF($D55="","",VLOOKUP($D55,'Girls Si Qual Draw Prep'!$A$7:$P$38,3))</f>
      </c>
      <c r="G55" s="191"/>
      <c r="H55" s="191">
        <f>IF($D55="","",VLOOKUP($D55,'Girls Si Qual Draw Prep'!$A$7:$P$38,4))</f>
      </c>
      <c r="I55" s="193"/>
      <c r="J55" s="192"/>
      <c r="K55" s="192"/>
      <c r="L55" s="192"/>
      <c r="M55" s="216"/>
      <c r="N55" s="216"/>
      <c r="O55" s="216"/>
      <c r="P55" s="197"/>
      <c r="Q55" s="198"/>
      <c r="R55" s="199"/>
    </row>
    <row r="56" spans="1:18" s="47" customFormat="1" ht="9" customHeight="1">
      <c r="A56" s="201"/>
      <c r="B56" s="202"/>
      <c r="C56" s="202"/>
      <c r="D56" s="202"/>
      <c r="E56" s="203"/>
      <c r="F56" s="203"/>
      <c r="G56" s="204"/>
      <c r="H56" s="205" t="s">
        <v>11</v>
      </c>
      <c r="I56" s="206"/>
      <c r="J56" s="207">
        <f>UPPER(IF(OR(I56="a",I56="as"),E55,IF(OR(I56="b",I56="bs"),E57,)))</f>
      </c>
      <c r="K56" s="207"/>
      <c r="L56" s="192"/>
      <c r="M56" s="216"/>
      <c r="N56" s="216"/>
      <c r="O56" s="216"/>
      <c r="P56" s="197"/>
      <c r="Q56" s="198"/>
      <c r="R56" s="199"/>
    </row>
    <row r="57" spans="1:18" s="47" customFormat="1" ht="9" customHeight="1">
      <c r="A57" s="201">
        <v>26</v>
      </c>
      <c r="B57" s="189">
        <f>IF($D57="","",VLOOKUP($D57,'Girls Si Qual Draw Prep'!$A$7:$P$38,15))</f>
      </c>
      <c r="C57" s="189">
        <f>IF($D57="","",VLOOKUP($D57,'Girls Si Qual Draw Prep'!$A$7:$P$38,16))</f>
      </c>
      <c r="D57" s="190"/>
      <c r="E57" s="209">
        <f>UPPER(IF($D57="","",VLOOKUP($D57,'Girls Si Qual Draw Prep'!$A$7:$P$38,2)))</f>
      </c>
      <c r="F57" s="209">
        <f>IF($D57="","",VLOOKUP($D57,'Girls Si Qual Draw Prep'!$A$7:$P$38,3))</f>
      </c>
      <c r="G57" s="209"/>
      <c r="H57" s="209">
        <f>IF($D57="","",VLOOKUP($D57,'Girls Si Qual Draw Prep'!$A$7:$P$38,4))</f>
      </c>
      <c r="I57" s="210"/>
      <c r="J57" s="192"/>
      <c r="K57" s="211"/>
      <c r="L57" s="192"/>
      <c r="M57" s="216"/>
      <c r="N57" s="216"/>
      <c r="O57" s="216"/>
      <c r="P57" s="197"/>
      <c r="Q57" s="198"/>
      <c r="R57" s="199"/>
    </row>
    <row r="58" spans="1:18" s="47" customFormat="1" ht="9" customHeight="1">
      <c r="A58" s="201"/>
      <c r="B58" s="202"/>
      <c r="C58" s="202"/>
      <c r="D58" s="212"/>
      <c r="E58" s="203"/>
      <c r="F58" s="203"/>
      <c r="G58" s="204"/>
      <c r="H58" s="203"/>
      <c r="I58" s="213"/>
      <c r="J58" s="205" t="s">
        <v>11</v>
      </c>
      <c r="K58" s="214"/>
      <c r="L58" s="207">
        <f>UPPER(IF(OR(K58="a",K58="as"),J56,IF(OR(K58="b",K58="bs"),J60,)))</f>
      </c>
      <c r="M58" s="215"/>
      <c r="N58" s="216"/>
      <c r="O58" s="216"/>
      <c r="P58" s="197"/>
      <c r="Q58" s="198"/>
      <c r="R58" s="199"/>
    </row>
    <row r="59" spans="1:18" s="47" customFormat="1" ht="9" customHeight="1">
      <c r="A59" s="201">
        <v>27</v>
      </c>
      <c r="B59" s="189">
        <f>IF($D59="","",VLOOKUP($D59,'Girls Si Qual Draw Prep'!$A$7:$P$38,15))</f>
      </c>
      <c r="C59" s="189">
        <f>IF($D59="","",VLOOKUP($D59,'Girls Si Qual Draw Prep'!$A$7:$P$38,16))</f>
      </c>
      <c r="D59" s="190"/>
      <c r="E59" s="209">
        <f>UPPER(IF($D59="","",VLOOKUP($D59,'Girls Si Qual Draw Prep'!$A$7:$P$38,2)))</f>
      </c>
      <c r="F59" s="209">
        <f>IF($D59="","",VLOOKUP($D59,'Girls Si Qual Draw Prep'!$A$7:$P$38,3))</f>
      </c>
      <c r="G59" s="209"/>
      <c r="H59" s="209">
        <f>IF($D59="","",VLOOKUP($D59,'Girls Si Qual Draw Prep'!$A$7:$P$38,4))</f>
      </c>
      <c r="I59" s="193"/>
      <c r="J59" s="192"/>
      <c r="K59" s="217"/>
      <c r="L59" s="192"/>
      <c r="M59" s="218"/>
      <c r="N59" s="216"/>
      <c r="O59" s="216"/>
      <c r="P59" s="197"/>
      <c r="Q59" s="198"/>
      <c r="R59" s="232"/>
    </row>
    <row r="60" spans="1:18" s="47" customFormat="1" ht="9" customHeight="1">
      <c r="A60" s="201"/>
      <c r="B60" s="202"/>
      <c r="C60" s="202"/>
      <c r="D60" s="212"/>
      <c r="E60" s="203"/>
      <c r="F60" s="203"/>
      <c r="G60" s="204"/>
      <c r="H60" s="205" t="s">
        <v>11</v>
      </c>
      <c r="I60" s="206"/>
      <c r="J60" s="207">
        <f>UPPER(IF(OR(I60="a",I60="as"),E59,IF(OR(I60="b",I60="bs"),E61,)))</f>
      </c>
      <c r="K60" s="219"/>
      <c r="L60" s="192"/>
      <c r="M60" s="218"/>
      <c r="N60" s="216"/>
      <c r="O60" s="216"/>
      <c r="P60" s="197"/>
      <c r="Q60" s="198"/>
      <c r="R60" s="199"/>
    </row>
    <row r="61" spans="1:18" s="47" customFormat="1" ht="9" customHeight="1">
      <c r="A61" s="201">
        <v>28</v>
      </c>
      <c r="B61" s="189">
        <f>IF($D61="","",VLOOKUP($D61,'Girls Si Qual Draw Prep'!$A$7:$P$38,15))</f>
      </c>
      <c r="C61" s="189">
        <f>IF($D61="","",VLOOKUP($D61,'Girls Si Qual Draw Prep'!$A$7:$P$38,16))</f>
      </c>
      <c r="D61" s="190"/>
      <c r="E61" s="209">
        <f>UPPER(IF($D61="","",VLOOKUP($D61,'Girls Si Qual Draw Prep'!$A$7:$P$38,2)))</f>
      </c>
      <c r="F61" s="209">
        <f>IF($D61="","",VLOOKUP($D61,'Girls Si Qual Draw Prep'!$A$7:$P$38,3))</f>
      </c>
      <c r="G61" s="209"/>
      <c r="H61" s="209">
        <f>IF($D61="","",VLOOKUP($D61,'Girls Si Qual Draw Prep'!$A$7:$P$38,4))</f>
      </c>
      <c r="I61" s="220"/>
      <c r="J61" s="192"/>
      <c r="K61" s="192"/>
      <c r="L61" s="192"/>
      <c r="M61" s="218"/>
      <c r="N61" s="216"/>
      <c r="O61" s="216"/>
      <c r="P61" s="197"/>
      <c r="Q61" s="198"/>
      <c r="R61" s="199"/>
    </row>
    <row r="62" spans="1:18" s="47" customFormat="1" ht="9" customHeight="1">
      <c r="A62" s="201"/>
      <c r="B62" s="202"/>
      <c r="C62" s="202"/>
      <c r="D62" s="212"/>
      <c r="E62" s="192"/>
      <c r="F62" s="192"/>
      <c r="G62" s="61"/>
      <c r="H62" s="221"/>
      <c r="I62" s="213"/>
      <c r="J62" s="192"/>
      <c r="K62" s="192"/>
      <c r="L62" s="205" t="s">
        <v>11</v>
      </c>
      <c r="M62" s="214"/>
      <c r="N62" s="207">
        <f>UPPER(IF(OR(M62="a",M62="as"),L58,IF(OR(M62="b",M62="bs"),L66,)))</f>
      </c>
      <c r="O62" s="215"/>
      <c r="P62" s="197"/>
      <c r="Q62" s="198"/>
      <c r="R62" s="199"/>
    </row>
    <row r="63" spans="1:18" s="47" customFormat="1" ht="9" customHeight="1">
      <c r="A63" s="201">
        <v>29</v>
      </c>
      <c r="B63" s="189">
        <f>IF($D63="","",VLOOKUP($D63,'Girls Si Qual Draw Prep'!$A$7:$P$38,15))</f>
      </c>
      <c r="C63" s="189">
        <f>IF($D63="","",VLOOKUP($D63,'Girls Si Qual Draw Prep'!$A$7:$P$38,16))</f>
      </c>
      <c r="D63" s="190"/>
      <c r="E63" s="209">
        <f>UPPER(IF($D63="","",VLOOKUP($D63,'Girls Si Qual Draw Prep'!$A$7:$P$38,2)))</f>
      </c>
      <c r="F63" s="209">
        <f>IF($D63="","",VLOOKUP($D63,'Girls Si Qual Draw Prep'!$A$7:$P$38,3))</f>
      </c>
      <c r="G63" s="209"/>
      <c r="H63" s="209">
        <f>IF($D63="","",VLOOKUP($D63,'Girls Si Qual Draw Prep'!$A$7:$P$38,4))</f>
      </c>
      <c r="I63" s="222"/>
      <c r="J63" s="192"/>
      <c r="K63" s="192"/>
      <c r="L63" s="192"/>
      <c r="M63" s="218"/>
      <c r="N63" s="192"/>
      <c r="O63" s="216"/>
      <c r="P63" s="197"/>
      <c r="Q63" s="198"/>
      <c r="R63" s="199"/>
    </row>
    <row r="64" spans="1:18" s="47" customFormat="1" ht="9" customHeight="1">
      <c r="A64" s="201"/>
      <c r="B64" s="202"/>
      <c r="C64" s="202"/>
      <c r="D64" s="212"/>
      <c r="E64" s="203"/>
      <c r="F64" s="203"/>
      <c r="G64" s="204"/>
      <c r="H64" s="205" t="s">
        <v>11</v>
      </c>
      <c r="I64" s="206"/>
      <c r="J64" s="207">
        <f>UPPER(IF(OR(I64="a",I64="as"),E63,IF(OR(I64="b",I64="bs"),E65,)))</f>
      </c>
      <c r="K64" s="207"/>
      <c r="L64" s="192"/>
      <c r="M64" s="218"/>
      <c r="N64" s="216"/>
      <c r="O64" s="216"/>
      <c r="P64" s="197"/>
      <c r="Q64" s="198"/>
      <c r="R64" s="199"/>
    </row>
    <row r="65" spans="1:18" s="47" customFormat="1" ht="9" customHeight="1">
      <c r="A65" s="201">
        <v>30</v>
      </c>
      <c r="B65" s="189">
        <f>IF($D65="","",VLOOKUP($D65,'Girls Si Qual Draw Prep'!$A$7:$P$38,15))</f>
      </c>
      <c r="C65" s="189">
        <f>IF($D65="","",VLOOKUP($D65,'Girls Si Qual Draw Prep'!$A$7:$P$38,16))</f>
      </c>
      <c r="D65" s="190"/>
      <c r="E65" s="209">
        <f>UPPER(IF($D65="","",VLOOKUP($D65,'Girls Si Qual Draw Prep'!$A$7:$P$38,2)))</f>
      </c>
      <c r="F65" s="209">
        <f>IF($D65="","",VLOOKUP($D65,'Girls Si Qual Draw Prep'!$A$7:$P$38,3))</f>
      </c>
      <c r="G65" s="209"/>
      <c r="H65" s="209">
        <f>IF($D65="","",VLOOKUP($D65,'Girls Si Qual Draw Prep'!$A$7:$P$38,4))</f>
      </c>
      <c r="I65" s="210"/>
      <c r="J65" s="192"/>
      <c r="K65" s="211"/>
      <c r="L65" s="192"/>
      <c r="M65" s="218"/>
      <c r="N65" s="216"/>
      <c r="O65" s="216"/>
      <c r="P65" s="197"/>
      <c r="Q65" s="198"/>
      <c r="R65" s="199"/>
    </row>
    <row r="66" spans="1:18" s="47" customFormat="1" ht="9" customHeight="1">
      <c r="A66" s="201"/>
      <c r="B66" s="202"/>
      <c r="C66" s="202"/>
      <c r="D66" s="212"/>
      <c r="E66" s="203"/>
      <c r="F66" s="203"/>
      <c r="G66" s="204"/>
      <c r="H66" s="192"/>
      <c r="I66" s="213"/>
      <c r="J66" s="205" t="s">
        <v>11</v>
      </c>
      <c r="K66" s="214"/>
      <c r="L66" s="207">
        <f>UPPER(IF(OR(K66="a",K66="as"),J64,IF(OR(K66="b",K66="bs"),J68,)))</f>
      </c>
      <c r="M66" s="224"/>
      <c r="N66" s="216"/>
      <c r="O66" s="216"/>
      <c r="P66" s="197"/>
      <c r="Q66" s="198"/>
      <c r="R66" s="199"/>
    </row>
    <row r="67" spans="1:18" s="47" customFormat="1" ht="9" customHeight="1">
      <c r="A67" s="201">
        <v>31</v>
      </c>
      <c r="B67" s="189">
        <f>IF($D67="","",VLOOKUP($D67,'Girls Si Qual Draw Prep'!$A$7:$P$38,15))</f>
      </c>
      <c r="C67" s="189">
        <f>IF($D67="","",VLOOKUP($D67,'Girls Si Qual Draw Prep'!$A$7:$P$38,16))</f>
      </c>
      <c r="D67" s="190"/>
      <c r="E67" s="209">
        <f>UPPER(IF($D67="","",VLOOKUP($D67,'Girls Si Qual Draw Prep'!$A$7:$P$38,2)))</f>
      </c>
      <c r="F67" s="209">
        <f>IF($D67="","",VLOOKUP($D67,'Girls Si Qual Draw Prep'!$A$7:$P$38,3))</f>
      </c>
      <c r="G67" s="209"/>
      <c r="H67" s="209">
        <f>IF($D67="","",VLOOKUP($D67,'Girls Si Qual Draw Prep'!$A$7:$P$38,4))</f>
      </c>
      <c r="I67" s="193"/>
      <c r="J67" s="192"/>
      <c r="K67" s="217"/>
      <c r="L67" s="192"/>
      <c r="M67" s="216"/>
      <c r="N67" s="216"/>
      <c r="O67" s="216"/>
      <c r="P67" s="197"/>
      <c r="Q67" s="198"/>
      <c r="R67" s="199"/>
    </row>
    <row r="68" spans="1:18" s="47" customFormat="1" ht="9" customHeight="1">
      <c r="A68" s="201"/>
      <c r="B68" s="202"/>
      <c r="C68" s="202"/>
      <c r="D68" s="202"/>
      <c r="E68" s="203"/>
      <c r="F68" s="203"/>
      <c r="G68" s="204"/>
      <c r="H68" s="205" t="s">
        <v>11</v>
      </c>
      <c r="I68" s="206"/>
      <c r="J68" s="207">
        <f>UPPER(IF(OR(I68="a",I68="as"),E67,IF(OR(I68="b",I68="bs"),E69,)))</f>
      </c>
      <c r="K68" s="219"/>
      <c r="L68" s="192"/>
      <c r="M68" s="216"/>
      <c r="N68" s="216"/>
      <c r="O68" s="216"/>
      <c r="P68" s="197"/>
      <c r="Q68" s="198"/>
      <c r="R68" s="199"/>
    </row>
    <row r="69" spans="1:18" s="47" customFormat="1" ht="9" customHeight="1">
      <c r="A69" s="188">
        <v>32</v>
      </c>
      <c r="B69" s="189">
        <f>IF($D69="","",VLOOKUP($D69,'Girls Si Qual Draw Prep'!$A$7:$P$38,15))</f>
      </c>
      <c r="C69" s="189">
        <f>IF($D69="","",VLOOKUP($D69,'Girls Si Qual Draw Prep'!$A$7:$P$38,16))</f>
      </c>
      <c r="D69" s="190"/>
      <c r="E69" s="191">
        <f>UPPER(IF($D69="","",VLOOKUP($D69,'Girls Si Qual Draw Prep'!$A$7:$P$38,2)))</f>
      </c>
      <c r="F69" s="191">
        <f>IF($D69="","",VLOOKUP($D69,'Girls Si Qual Draw Prep'!$A$7:$P$38,3))</f>
      </c>
      <c r="G69" s="191"/>
      <c r="H69" s="191">
        <f>IF($D69="","",VLOOKUP($D69,'Girls Si Qual Draw Prep'!$A$7:$P$38,4))</f>
      </c>
      <c r="I69" s="220"/>
      <c r="J69" s="192"/>
      <c r="K69" s="192"/>
      <c r="L69" s="192"/>
      <c r="M69" s="192"/>
      <c r="N69" s="195"/>
      <c r="O69" s="196"/>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426" t="s">
        <v>161</v>
      </c>
      <c r="B71" s="427"/>
      <c r="C71" s="428"/>
      <c r="D71" s="429" t="s">
        <v>42</v>
      </c>
      <c r="E71" s="424" t="s">
        <v>164</v>
      </c>
      <c r="F71" s="242"/>
      <c r="G71" s="244"/>
      <c r="H71" s="245"/>
      <c r="I71" s="242" t="s">
        <v>42</v>
      </c>
      <c r="J71" s="243" t="s">
        <v>43</v>
      </c>
      <c r="K71" s="246"/>
      <c r="L71" s="424" t="s">
        <v>165</v>
      </c>
      <c r="M71" s="250"/>
      <c r="N71" s="425" t="s">
        <v>166</v>
      </c>
      <c r="O71" s="248"/>
      <c r="P71" s="249"/>
      <c r="Q71" s="250"/>
    </row>
    <row r="72" spans="1:17" s="19" customFormat="1" ht="9" customHeight="1">
      <c r="A72" s="252" t="s">
        <v>162</v>
      </c>
      <c r="B72" s="251"/>
      <c r="C72" s="253"/>
      <c r="D72" s="254">
        <v>1</v>
      </c>
      <c r="E72" s="70">
        <f>IF(D72&gt;$Q$79,,UPPER(VLOOKUP(D72,'Girls Si Qual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IF(D73&gt;$Q$79,,UPPER(VLOOKUP(D73,'Girls Si Qual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IF(D74&gt;$Q$79,,UPPER(VLOOKUP(D74,'Girls Si Qual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IF(D75&gt;$Q$79,,UPPER(VLOOKUP(D75,'Girls Si Qual Draw Prep'!$A$7:$R$134,2)))</f>
        <v>0</v>
      </c>
      <c r="F75" s="255"/>
      <c r="G75" s="70"/>
      <c r="H75" s="69"/>
      <c r="I75" s="256" t="s">
        <v>47</v>
      </c>
      <c r="J75" s="251"/>
      <c r="K75" s="257"/>
      <c r="L75" s="251"/>
      <c r="M75" s="258"/>
      <c r="N75" s="251"/>
      <c r="O75" s="257"/>
      <c r="P75" s="251"/>
      <c r="Q75" s="258"/>
    </row>
    <row r="76" spans="1:17" s="19" customFormat="1" ht="9" customHeight="1">
      <c r="A76" s="430" t="s">
        <v>163</v>
      </c>
      <c r="B76" s="271"/>
      <c r="C76" s="272"/>
      <c r="D76" s="254">
        <v>5</v>
      </c>
      <c r="E76" s="70">
        <f>IF(D76&gt;$Q$79,,UPPER(VLOOKUP(D76,'Girls Si Qual Draw Prep'!$A$7:$R$134,2)))</f>
        <v>0</v>
      </c>
      <c r="F76" s="255"/>
      <c r="G76" s="70"/>
      <c r="H76" s="69"/>
      <c r="I76" s="256" t="s">
        <v>48</v>
      </c>
      <c r="J76" s="251"/>
      <c r="K76" s="257"/>
      <c r="L76" s="251"/>
      <c r="M76" s="258"/>
      <c r="N76" s="264"/>
      <c r="O76" s="263"/>
      <c r="P76" s="264"/>
      <c r="Q76" s="265"/>
    </row>
    <row r="77" spans="1:17" s="19" customFormat="1" ht="9" customHeight="1">
      <c r="A77" s="252" t="s">
        <v>162</v>
      </c>
      <c r="B77" s="251"/>
      <c r="C77" s="253"/>
      <c r="D77" s="254">
        <v>6</v>
      </c>
      <c r="E77" s="70">
        <f>IF(D77&gt;$Q$79,,UPPER(VLOOKUP(D77,'Girls Si Qual Draw Prep'!$A$7:$R$134,2)))</f>
        <v>0</v>
      </c>
      <c r="F77" s="255"/>
      <c r="G77" s="70"/>
      <c r="H77" s="69"/>
      <c r="I77" s="256" t="s">
        <v>49</v>
      </c>
      <c r="J77" s="251"/>
      <c r="K77" s="257"/>
      <c r="L77" s="251"/>
      <c r="M77" s="258"/>
      <c r="N77" s="423" t="s">
        <v>171</v>
      </c>
      <c r="O77" s="260"/>
      <c r="P77" s="260"/>
      <c r="Q77" s="261"/>
    </row>
    <row r="78" spans="1:17" s="19" customFormat="1" ht="9" customHeight="1">
      <c r="A78" s="252" t="s">
        <v>50</v>
      </c>
      <c r="B78" s="251"/>
      <c r="C78" s="273"/>
      <c r="D78" s="254">
        <v>7</v>
      </c>
      <c r="E78" s="70">
        <f>IF(D78&gt;$Q$79,,UPPER(VLOOKUP(D78,'Girls Si Qual Draw Prep'!$A$7:$R$134,2)))</f>
        <v>0</v>
      </c>
      <c r="F78" s="255"/>
      <c r="G78" s="70"/>
      <c r="H78" s="69"/>
      <c r="I78" s="256" t="s">
        <v>51</v>
      </c>
      <c r="J78" s="251"/>
      <c r="K78" s="257"/>
      <c r="L78" s="251"/>
      <c r="M78" s="258"/>
      <c r="N78" s="251"/>
      <c r="O78" s="257"/>
      <c r="P78" s="251"/>
      <c r="Q78" s="258"/>
    </row>
    <row r="79" spans="1:17" s="19" customFormat="1" ht="9" customHeight="1">
      <c r="A79" s="266" t="s">
        <v>52</v>
      </c>
      <c r="B79" s="264"/>
      <c r="C79" s="274"/>
      <c r="D79" s="275">
        <v>8</v>
      </c>
      <c r="E79" s="276">
        <f>IF(D79&gt;$Q$79,,UPPER(VLOOKUP(D79,'Girls Si Qual Draw Prep'!$A$7:$R$134,2)))</f>
        <v>0</v>
      </c>
      <c r="F79" s="277"/>
      <c r="G79" s="276"/>
      <c r="H79" s="278"/>
      <c r="I79" s="279" t="s">
        <v>53</v>
      </c>
      <c r="J79" s="264"/>
      <c r="K79" s="263"/>
      <c r="L79" s="264"/>
      <c r="M79" s="265"/>
      <c r="N79" s="264" t="str">
        <f>Q4</f>
        <v>ΧΡΗΣΤΟΣ ΜΟΥΡΤΖΙΟΣ</v>
      </c>
      <c r="O79" s="263"/>
      <c r="P79" s="264"/>
      <c r="Q79" s="280">
        <f>MIN(8,'Girls Si Qual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5" stopIfTrue="1">
      <formula>AND($D7&lt;9,$C7&gt;0)</formula>
    </cfRule>
  </conditionalFormatting>
  <conditionalFormatting sqref="H8 H40 H16 L14 H20 L30 H24 H48 L46 H52 H32 H44 H36 H12 L62 H28 J18 J26 J34 J42 J50 J58 J66 J10 H56 H64 H68 H60">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L10 L18 L26 L34 L42 L50 L58 L66 N14 N30 N46 N62 J8 J12 J16 J20 J24 J28 J32 J36 J40 J44 J48 J52 J56 J60 J64 J68">
    <cfRule type="expression" priority="5" dxfId="15" stopIfTrue="1">
      <formula>I8="as"</formula>
    </cfRule>
    <cfRule type="expression" priority="6" dxfId="15" stopIfTrue="1">
      <formula>I8="bs"</formula>
    </cfRule>
  </conditionalFormatting>
  <conditionalFormatting sqref="B7 B9 B11 B13 B15 B17 B19 B21 B23 B25 B27 B29 B31 B33 B35 B37 B39 B41 B43 B45 B47 B49 B51 B53 B55 B57 B59 B61 B63 B65 B67 B69">
    <cfRule type="cellIs" priority="7" dxfId="18" operator="equal" stopIfTrue="1">
      <formula>"QA"</formula>
    </cfRule>
    <cfRule type="cellIs" priority="8" dxfId="18" operator="equal" stopIfTrue="1">
      <formula>"DA"</formula>
    </cfRule>
  </conditionalFormatting>
  <conditionalFormatting sqref="I8 I12 I16 I20 I24 I28 I32 I36 I40 I44 I48 I52 I56 I60 I64 I68 K66 K58 K50 K42 K34 K26 K18 K10 M14 M30 M46 M62 Q79">
    <cfRule type="expression" priority="9" dxfId="17" stopIfTrue="1">
      <formula>$N$1="CU"</formula>
    </cfRule>
  </conditionalFormatting>
  <conditionalFormatting sqref="D7 D9 D11 D13 D15 D17 D19 D21 D23 D25 D27 D29 D31 D33 D35 D37 D39 D41 D43 D45 D47 D49 D51 D53 D55 D57 D59 D61 D63 D65 D67 D69">
    <cfRule type="expression" priority="10" dxfId="1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legacyDrawing r:id="rId2"/>
</worksheet>
</file>

<file path=xl/worksheets/sheet18.xml><?xml version="1.0" encoding="utf-8"?>
<worksheet xmlns="http://schemas.openxmlformats.org/spreadsheetml/2006/main" xmlns:r="http://schemas.openxmlformats.org/officeDocument/2006/relationships">
  <sheetPr codeName="Sheet142">
    <pageSetUpPr fitToPage="1"/>
  </sheetPr>
  <dimension ref="A1:T79"/>
  <sheetViews>
    <sheetView showGridLines="0" showZeros="0" zoomScalePageLayoutView="0" workbookViewId="0" topLeftCell="A1">
      <selection activeCell="J1" sqref="J1:J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0"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175</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176</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255" t="s">
        <v>40</v>
      </c>
      <c r="C5" s="255" t="s">
        <v>154</v>
      </c>
      <c r="D5" s="255" t="s">
        <v>41</v>
      </c>
      <c r="E5" s="432" t="s">
        <v>150</v>
      </c>
      <c r="F5" s="432" t="s">
        <v>151</v>
      </c>
      <c r="G5" s="432"/>
      <c r="H5" s="432" t="s">
        <v>145</v>
      </c>
      <c r="I5" s="432"/>
      <c r="J5" s="255" t="s">
        <v>172</v>
      </c>
      <c r="K5" s="431"/>
      <c r="L5" s="255" t="s">
        <v>173</v>
      </c>
      <c r="M5" s="180"/>
      <c r="N5" s="178"/>
      <c r="O5" s="180"/>
      <c r="P5" s="178"/>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IF($D7="","",VLOOKUP($D7,'Girls Si Qual Draw Prep'!$A$7:$P$38,15))</f>
      </c>
      <c r="C7" s="189">
        <f>IF($D7="","",VLOOKUP($D7,'Girls Si Qual Draw Prep'!$A$7:$P$38,16))</f>
      </c>
      <c r="D7" s="190"/>
      <c r="E7" s="191">
        <f>UPPER(IF($D7="","",VLOOKUP($D7,'Girls Si Qual Draw Prep'!$A$7:$P$38,2)))</f>
      </c>
      <c r="F7" s="191">
        <f>IF($D7="","",VLOOKUP($D7,'Girls Si Qual Draw Prep'!$A$7:$P$38,3))</f>
      </c>
      <c r="G7" s="191"/>
      <c r="H7" s="191">
        <f>IF($D7="","",VLOOKUP($D7,'Girls Si Qual Draw Prep'!$A$7:$P$38,4))</f>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f>UPPER(IF(OR(I8="a",I8="as"),E7,IF(OR(I8="b",I8="bs"),E9,)))</f>
      </c>
      <c r="K8" s="207"/>
      <c r="L8" s="192"/>
      <c r="M8" s="192"/>
      <c r="N8" s="195"/>
      <c r="O8" s="196"/>
      <c r="P8" s="197"/>
      <c r="Q8" s="198"/>
      <c r="R8" s="199"/>
      <c r="T8" s="208" t="e">
        <f>#REF!</f>
        <v>#REF!</v>
      </c>
    </row>
    <row r="9" spans="1:20" s="47" customFormat="1" ht="9" customHeight="1">
      <c r="A9" s="201">
        <v>2</v>
      </c>
      <c r="B9" s="189">
        <f>IF($D9="","",VLOOKUP($D9,'Girls Si Qual Draw Prep'!$A$7:$P$38,15))</f>
      </c>
      <c r="C9" s="189">
        <f>IF($D9="","",VLOOKUP($D9,'Girls Si Qual Draw Prep'!$A$7:$P$38,16))</f>
      </c>
      <c r="D9" s="190"/>
      <c r="E9" s="209">
        <f>UPPER(IF($D9="","",VLOOKUP($D9,'Girls Si Qual Draw Prep'!$A$7:$P$38,2)))</f>
      </c>
      <c r="F9" s="209">
        <f>IF($D9="","",VLOOKUP($D9,'Girls Si Qual Draw Prep'!$A$7:$P$38,3))</f>
      </c>
      <c r="G9" s="209"/>
      <c r="H9" s="209">
        <f>IF($D9="","",VLOOKUP($D9,'Girls Si Qual Draw Prep'!$A$7:$P$38,4))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203"/>
      <c r="I10" s="213"/>
      <c r="J10" s="205" t="s">
        <v>11</v>
      </c>
      <c r="K10" s="214"/>
      <c r="L10" s="207">
        <f>UPPER(IF(OR(K10="a",K10="as"),J8,IF(OR(K10="b",K10="bs"),J12,)))</f>
      </c>
      <c r="M10" s="215"/>
      <c r="N10" s="216"/>
      <c r="O10" s="216"/>
      <c r="P10" s="197"/>
      <c r="Q10" s="198"/>
      <c r="R10" s="199"/>
      <c r="T10" s="208" t="e">
        <f>#REF!</f>
        <v>#REF!</v>
      </c>
    </row>
    <row r="11" spans="1:20" s="47" customFormat="1" ht="9" customHeight="1">
      <c r="A11" s="201">
        <v>3</v>
      </c>
      <c r="B11" s="189">
        <f>IF($D11="","",VLOOKUP($D11,'Girls Si Qual Draw Prep'!$A$7:$P$38,15))</f>
      </c>
      <c r="C11" s="189">
        <f>IF($D11="","",VLOOKUP($D11,'Girls Si Qual Draw Prep'!$A$7:$P$38,16))</f>
      </c>
      <c r="D11" s="190"/>
      <c r="E11" s="209">
        <f>UPPER(IF($D11="","",VLOOKUP($D11,'Girls Si Qual Draw Prep'!$A$7:$P$38,2)))</f>
      </c>
      <c r="F11" s="209">
        <f>IF($D11="","",VLOOKUP($D11,'Girls Si Qual Draw Prep'!$A$7:$P$38,3))</f>
      </c>
      <c r="G11" s="209"/>
      <c r="H11" s="209">
        <f>IF($D11="","",VLOOKUP($D11,'Girls Si Qual Draw Prep'!$A$7:$P$38,4))</f>
      </c>
      <c r="I11" s="193"/>
      <c r="J11" s="192"/>
      <c r="K11" s="217"/>
      <c r="L11" s="192"/>
      <c r="M11" s="398"/>
      <c r="N11" s="216"/>
      <c r="O11" s="216"/>
      <c r="P11" s="197"/>
      <c r="Q11" s="198"/>
      <c r="R11" s="199"/>
      <c r="T11" s="208" t="e">
        <f>#REF!</f>
        <v>#REF!</v>
      </c>
    </row>
    <row r="12" spans="1:20" s="47" customFormat="1" ht="9" customHeight="1">
      <c r="A12" s="201"/>
      <c r="B12" s="202"/>
      <c r="C12" s="202"/>
      <c r="D12" s="212"/>
      <c r="E12" s="203"/>
      <c r="F12" s="203"/>
      <c r="G12" s="204"/>
      <c r="H12" s="205" t="s">
        <v>11</v>
      </c>
      <c r="I12" s="206"/>
      <c r="J12" s="207">
        <f>UPPER(IF(OR(I12="a",I12="as"),E11,IF(OR(I12="b",I12="bs"),E13,)))</f>
      </c>
      <c r="K12" s="219"/>
      <c r="L12" s="192"/>
      <c r="M12" s="399"/>
      <c r="N12" s="216"/>
      <c r="O12" s="216"/>
      <c r="P12" s="197"/>
      <c r="Q12" s="198"/>
      <c r="R12" s="199"/>
      <c r="T12" s="208" t="e">
        <f>#REF!</f>
        <v>#REF!</v>
      </c>
    </row>
    <row r="13" spans="1:20" s="47" customFormat="1" ht="9" customHeight="1">
      <c r="A13" s="188">
        <v>4</v>
      </c>
      <c r="B13" s="189">
        <f>IF($D13="","",VLOOKUP($D13,'Girls Si Qual Draw Prep'!$A$7:$P$38,15))</f>
      </c>
      <c r="C13" s="189">
        <f>IF($D13="","",VLOOKUP($D13,'Girls Si Qual Draw Prep'!$A$7:$P$38,16))</f>
      </c>
      <c r="D13" s="190"/>
      <c r="E13" s="191">
        <f>UPPER(IF($D13="","",VLOOKUP($D13,'Girls Si Qual Draw Prep'!$A$7:$P$38,2)))</f>
      </c>
      <c r="F13" s="191">
        <f>IF($D13="","",VLOOKUP($D13,'Girls Si Qual Draw Prep'!$A$7:$P$38,3))</f>
      </c>
      <c r="G13" s="191"/>
      <c r="H13" s="191">
        <f>IF($D13="","",VLOOKUP($D13,'Girls Si Qual Draw Prep'!$A$7:$P$38,4))</f>
      </c>
      <c r="I13" s="220"/>
      <c r="J13" s="192"/>
      <c r="K13" s="192"/>
      <c r="L13" s="192"/>
      <c r="M13" s="399"/>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192"/>
      <c r="M14" s="399"/>
      <c r="N14" s="400">
        <f>UPPER(IF(OR(M14="a",M14="as"),L10,IF(OR(M14="b",M14="bs"),L18,)))</f>
      </c>
      <c r="O14" s="399"/>
      <c r="P14" s="197"/>
      <c r="Q14" s="198"/>
      <c r="R14" s="199"/>
      <c r="T14" s="208" t="e">
        <f>#REF!</f>
        <v>#REF!</v>
      </c>
    </row>
    <row r="15" spans="1:20" s="47" customFormat="1" ht="9" customHeight="1">
      <c r="A15" s="188">
        <v>5</v>
      </c>
      <c r="B15" s="189">
        <f>IF($D15="","",VLOOKUP($D15,'Girls Si Qual Draw Prep'!$A$7:$P$38,15))</f>
      </c>
      <c r="C15" s="189">
        <f>IF($D15="","",VLOOKUP($D15,'Girls Si Qual Draw Prep'!$A$7:$P$38,16))</f>
      </c>
      <c r="D15" s="190"/>
      <c r="E15" s="191">
        <f>UPPER(IF($D15="","",VLOOKUP($D15,'Girls Si Qual Draw Prep'!$A$7:$P$38,2)))</f>
      </c>
      <c r="F15" s="191">
        <f>IF($D15="","",VLOOKUP($D15,'Girls Si Qual Draw Prep'!$A$7:$P$38,3))</f>
      </c>
      <c r="G15" s="191"/>
      <c r="H15" s="191">
        <f>IF($D15="","",VLOOKUP($D15,'Girls Si Qual Draw Prep'!$A$7:$P$38,4))</f>
      </c>
      <c r="I15" s="222"/>
      <c r="J15" s="192"/>
      <c r="K15" s="192"/>
      <c r="L15" s="192"/>
      <c r="M15" s="399"/>
      <c r="N15" s="192"/>
      <c r="O15" s="216"/>
      <c r="P15" s="197"/>
      <c r="Q15" s="198"/>
      <c r="R15" s="199"/>
      <c r="T15" s="208" t="e">
        <f>#REF!</f>
        <v>#REF!</v>
      </c>
    </row>
    <row r="16" spans="1:20" s="47" customFormat="1" ht="9" customHeight="1" thickBot="1">
      <c r="A16" s="201"/>
      <c r="B16" s="202"/>
      <c r="C16" s="202"/>
      <c r="D16" s="212"/>
      <c r="E16" s="203"/>
      <c r="F16" s="203"/>
      <c r="G16" s="204"/>
      <c r="H16" s="205" t="s">
        <v>11</v>
      </c>
      <c r="I16" s="206"/>
      <c r="J16" s="207">
        <f>UPPER(IF(OR(I16="a",I16="as"),E15,IF(OR(I16="b",I16="bs"),E17,)))</f>
      </c>
      <c r="K16" s="207"/>
      <c r="L16" s="192"/>
      <c r="M16" s="399"/>
      <c r="N16" s="216"/>
      <c r="O16" s="216"/>
      <c r="P16" s="197"/>
      <c r="Q16" s="198"/>
      <c r="R16" s="199"/>
      <c r="T16" s="223" t="e">
        <f>#REF!</f>
        <v>#REF!</v>
      </c>
    </row>
    <row r="17" spans="1:18" s="47" customFormat="1" ht="9" customHeight="1">
      <c r="A17" s="201">
        <v>6</v>
      </c>
      <c r="B17" s="189">
        <f>IF($D17="","",VLOOKUP($D17,'Girls Si Qual Draw Prep'!$A$7:$P$38,15))</f>
      </c>
      <c r="C17" s="189">
        <f>IF($D17="","",VLOOKUP($D17,'Girls Si Qual Draw Prep'!$A$7:$P$38,16))</f>
      </c>
      <c r="D17" s="190"/>
      <c r="E17" s="209">
        <f>UPPER(IF($D17="","",VLOOKUP($D17,'Girls Si Qual Draw Prep'!$A$7:$P$38,2)))</f>
      </c>
      <c r="F17" s="209">
        <f>IF($D17="","",VLOOKUP($D17,'Girls Si Qual Draw Prep'!$A$7:$P$38,3))</f>
      </c>
      <c r="G17" s="209"/>
      <c r="H17" s="209">
        <f>IF($D17="","",VLOOKUP($D17,'Girls Si Qual Draw Prep'!$A$7:$P$38,4))</f>
      </c>
      <c r="I17" s="210"/>
      <c r="J17" s="192"/>
      <c r="K17" s="211"/>
      <c r="L17" s="192"/>
      <c r="M17" s="399"/>
      <c r="N17" s="216"/>
      <c r="O17" s="216"/>
      <c r="P17" s="197"/>
      <c r="Q17" s="198"/>
      <c r="R17" s="199"/>
    </row>
    <row r="18" spans="1:18" s="47" customFormat="1" ht="9" customHeight="1">
      <c r="A18" s="201"/>
      <c r="B18" s="202"/>
      <c r="C18" s="202"/>
      <c r="D18" s="212"/>
      <c r="E18" s="203"/>
      <c r="F18" s="203"/>
      <c r="G18" s="204"/>
      <c r="H18" s="192"/>
      <c r="I18" s="213"/>
      <c r="J18" s="205" t="s">
        <v>11</v>
      </c>
      <c r="K18" s="214"/>
      <c r="L18" s="207">
        <f>UPPER(IF(OR(K18="a",K18="as"),J16,IF(OR(K18="b",K18="bs"),J20,)))</f>
      </c>
      <c r="M18" s="215"/>
      <c r="N18" s="216"/>
      <c r="O18" s="216"/>
      <c r="P18" s="197"/>
      <c r="Q18" s="198"/>
      <c r="R18" s="199"/>
    </row>
    <row r="19" spans="1:18" s="47" customFormat="1" ht="9" customHeight="1">
      <c r="A19" s="201">
        <v>7</v>
      </c>
      <c r="B19" s="189">
        <f>IF($D19="","",VLOOKUP($D19,'Girls Si Qual Draw Prep'!$A$7:$P$38,15))</f>
      </c>
      <c r="C19" s="189">
        <f>IF($D19="","",VLOOKUP($D19,'Girls Si Qual Draw Prep'!$A$7:$P$38,16))</f>
      </c>
      <c r="D19" s="190"/>
      <c r="E19" s="209">
        <f>UPPER(IF($D19="","",VLOOKUP($D19,'Girls Si Qual Draw Prep'!$A$7:$P$38,2)))</f>
      </c>
      <c r="F19" s="209">
        <f>IF($D19="","",VLOOKUP($D19,'Girls Si Qual Draw Prep'!$A$7:$P$38,3))</f>
      </c>
      <c r="G19" s="209"/>
      <c r="H19" s="209">
        <f>IF($D19="","",VLOOKUP($D19,'Girls Si Qual Draw Prep'!$A$7:$P$38,4))</f>
      </c>
      <c r="I19" s="193"/>
      <c r="J19" s="192"/>
      <c r="K19" s="217"/>
      <c r="L19" s="192"/>
      <c r="M19" s="216"/>
      <c r="N19" s="216"/>
      <c r="O19" s="216"/>
      <c r="P19" s="197"/>
      <c r="Q19" s="198"/>
      <c r="R19" s="199"/>
    </row>
    <row r="20" spans="1:18" s="47" customFormat="1" ht="9" customHeight="1">
      <c r="A20" s="201"/>
      <c r="B20" s="202"/>
      <c r="C20" s="202"/>
      <c r="D20" s="202"/>
      <c r="E20" s="203"/>
      <c r="F20" s="203"/>
      <c r="G20" s="204"/>
      <c r="H20" s="205" t="s">
        <v>11</v>
      </c>
      <c r="I20" s="206"/>
      <c r="J20" s="207">
        <f>UPPER(IF(OR(I20="a",I20="as"),E19,IF(OR(I20="b",I20="bs"),E21,)))</f>
      </c>
      <c r="K20" s="219"/>
      <c r="L20" s="192"/>
      <c r="M20" s="216"/>
      <c r="N20" s="216"/>
      <c r="O20" s="216"/>
      <c r="P20" s="197"/>
      <c r="Q20" s="198"/>
      <c r="R20" s="199"/>
    </row>
    <row r="21" spans="1:18" s="47" customFormat="1" ht="9" customHeight="1">
      <c r="A21" s="188">
        <v>8</v>
      </c>
      <c r="B21" s="189">
        <f>IF($D21="","",VLOOKUP($D21,'Girls Si Qual Draw Prep'!$A$7:$P$38,15))</f>
      </c>
      <c r="C21" s="189">
        <f>IF($D21="","",VLOOKUP($D21,'Girls Si Qual Draw Prep'!$A$7:$P$38,16))</f>
      </c>
      <c r="D21" s="190"/>
      <c r="E21" s="191">
        <f>UPPER(IF($D21="","",VLOOKUP($D21,'Girls Si Qual Draw Prep'!$A$7:$P$38,2)))</f>
      </c>
      <c r="F21" s="191">
        <f>IF($D21="","",VLOOKUP($D21,'Girls Si Qual Draw Prep'!$A$7:$P$38,3))</f>
      </c>
      <c r="G21" s="191"/>
      <c r="H21" s="191">
        <f>IF($D21="","",VLOOKUP($D21,'Girls Si Qual Draw Prep'!$A$7:$P$38,4))</f>
      </c>
      <c r="I21" s="220"/>
      <c r="J21" s="192"/>
      <c r="K21" s="192"/>
      <c r="L21" s="192"/>
      <c r="M21" s="216"/>
      <c r="N21" s="216"/>
      <c r="O21" s="216"/>
      <c r="P21" s="197"/>
      <c r="Q21" s="198"/>
      <c r="R21" s="199"/>
    </row>
    <row r="22" spans="1:18" s="47" customFormat="1" ht="9" customHeight="1">
      <c r="A22" s="201"/>
      <c r="B22" s="202"/>
      <c r="C22" s="202"/>
      <c r="D22" s="202"/>
      <c r="E22" s="221"/>
      <c r="F22" s="221"/>
      <c r="G22" s="225"/>
      <c r="H22" s="221"/>
      <c r="I22" s="213"/>
      <c r="J22" s="192"/>
      <c r="K22" s="192"/>
      <c r="L22" s="192"/>
      <c r="M22" s="216"/>
      <c r="N22" s="216"/>
      <c r="O22" s="216"/>
      <c r="P22" s="197"/>
      <c r="Q22" s="198"/>
      <c r="R22" s="199"/>
    </row>
    <row r="23" spans="1:18" s="47" customFormat="1" ht="9" customHeight="1">
      <c r="A23" s="188">
        <v>9</v>
      </c>
      <c r="B23" s="189">
        <f>IF($D23="","",VLOOKUP($D23,'Girls Si Qual Draw Prep'!$A$7:$P$38,15))</f>
      </c>
      <c r="C23" s="189">
        <f>IF($D23="","",VLOOKUP($D23,'Girls Si Qual Draw Prep'!$A$7:$P$38,16))</f>
      </c>
      <c r="D23" s="190"/>
      <c r="E23" s="191">
        <f>UPPER(IF($D23="","",VLOOKUP($D23,'Girls Si Qual Draw Prep'!$A$7:$P$38,2)))</f>
      </c>
      <c r="F23" s="191">
        <f>IF($D23="","",VLOOKUP($D23,'Girls Si Qual Draw Prep'!$A$7:$P$38,3))</f>
      </c>
      <c r="G23" s="191"/>
      <c r="H23" s="191">
        <f>IF($D23="","",VLOOKUP($D23,'Girls Si Qual Draw Prep'!$A$7:$P$38,4))</f>
      </c>
      <c r="I23" s="193"/>
      <c r="J23" s="192"/>
      <c r="K23" s="192"/>
      <c r="L23" s="192"/>
      <c r="M23" s="216"/>
      <c r="N23" s="216"/>
      <c r="O23" s="216"/>
      <c r="P23" s="197"/>
      <c r="Q23" s="198"/>
      <c r="R23" s="199"/>
    </row>
    <row r="24" spans="1:18" s="47" customFormat="1" ht="9" customHeight="1">
      <c r="A24" s="201"/>
      <c r="B24" s="202"/>
      <c r="C24" s="202"/>
      <c r="D24" s="202"/>
      <c r="E24" s="203"/>
      <c r="F24" s="203"/>
      <c r="G24" s="204"/>
      <c r="H24" s="205" t="s">
        <v>11</v>
      </c>
      <c r="I24" s="206"/>
      <c r="J24" s="207">
        <f>UPPER(IF(OR(I24="a",I24="as"),E23,IF(OR(I24="b",I24="bs"),E25,)))</f>
      </c>
      <c r="K24" s="207"/>
      <c r="L24" s="192"/>
      <c r="M24" s="216"/>
      <c r="N24" s="216"/>
      <c r="O24" s="216"/>
      <c r="P24" s="197"/>
      <c r="Q24" s="198"/>
      <c r="R24" s="199"/>
    </row>
    <row r="25" spans="1:18" s="47" customFormat="1" ht="9" customHeight="1">
      <c r="A25" s="201">
        <v>10</v>
      </c>
      <c r="B25" s="189">
        <f>IF($D25="","",VLOOKUP($D25,'Girls Si Qual Draw Prep'!$A$7:$P$38,15))</f>
      </c>
      <c r="C25" s="189">
        <f>IF($D25="","",VLOOKUP($D25,'Girls Si Qual Draw Prep'!$A$7:$P$38,16))</f>
      </c>
      <c r="D25" s="190"/>
      <c r="E25" s="209">
        <f>UPPER(IF($D25="","",VLOOKUP($D25,'Girls Si Qual Draw Prep'!$A$7:$P$38,2)))</f>
      </c>
      <c r="F25" s="209">
        <f>IF($D25="","",VLOOKUP($D25,'Girls Si Qual Draw Prep'!$A$7:$P$38,3))</f>
      </c>
      <c r="G25" s="209"/>
      <c r="H25" s="209">
        <f>IF($D25="","",VLOOKUP($D25,'Girls Si Qual Draw Prep'!$A$7:$P$38,4))</f>
      </c>
      <c r="I25" s="210"/>
      <c r="J25" s="192"/>
      <c r="K25" s="211"/>
      <c r="L25" s="192"/>
      <c r="M25" s="216"/>
      <c r="N25" s="216"/>
      <c r="O25" s="216"/>
      <c r="P25" s="197"/>
      <c r="Q25" s="198"/>
      <c r="R25" s="199"/>
    </row>
    <row r="26" spans="1:18" s="47" customFormat="1" ht="9" customHeight="1">
      <c r="A26" s="201"/>
      <c r="B26" s="202"/>
      <c r="C26" s="202"/>
      <c r="D26" s="212"/>
      <c r="E26" s="203"/>
      <c r="F26" s="203"/>
      <c r="G26" s="204"/>
      <c r="H26" s="203"/>
      <c r="I26" s="213"/>
      <c r="J26" s="205" t="s">
        <v>11</v>
      </c>
      <c r="K26" s="214"/>
      <c r="L26" s="207">
        <f>UPPER(IF(OR(K26="a",K26="as"),J24,IF(OR(K26="b",K26="bs"),J28,)))</f>
      </c>
      <c r="M26" s="215"/>
      <c r="N26" s="216"/>
      <c r="O26" s="216"/>
      <c r="P26" s="197"/>
      <c r="Q26" s="198"/>
      <c r="R26" s="199"/>
    </row>
    <row r="27" spans="1:18" s="47" customFormat="1" ht="9" customHeight="1">
      <c r="A27" s="201">
        <v>11</v>
      </c>
      <c r="B27" s="189">
        <f>IF($D27="","",VLOOKUP($D27,'Girls Si Qual Draw Prep'!$A$7:$P$38,15))</f>
      </c>
      <c r="C27" s="189">
        <f>IF($D27="","",VLOOKUP($D27,'Girls Si Qual Draw Prep'!$A$7:$P$38,16))</f>
      </c>
      <c r="D27" s="190"/>
      <c r="E27" s="209">
        <f>UPPER(IF($D27="","",VLOOKUP($D27,'Girls Si Qual Draw Prep'!$A$7:$P$38,2)))</f>
      </c>
      <c r="F27" s="209">
        <f>IF($D27="","",VLOOKUP($D27,'Girls Si Qual Draw Prep'!$A$7:$P$38,3))</f>
      </c>
      <c r="G27" s="209"/>
      <c r="H27" s="209">
        <f>IF($D27="","",VLOOKUP($D27,'Girls Si Qual Draw Prep'!$A$7:$P$38,4))</f>
      </c>
      <c r="I27" s="193"/>
      <c r="J27" s="192"/>
      <c r="K27" s="217"/>
      <c r="L27" s="192"/>
      <c r="M27" s="398"/>
      <c r="N27" s="216"/>
      <c r="O27" s="216"/>
      <c r="P27" s="197"/>
      <c r="Q27" s="198"/>
      <c r="R27" s="199"/>
    </row>
    <row r="28" spans="1:18" s="47" customFormat="1" ht="9" customHeight="1">
      <c r="A28" s="226"/>
      <c r="B28" s="202"/>
      <c r="C28" s="202"/>
      <c r="D28" s="212"/>
      <c r="E28" s="203"/>
      <c r="F28" s="203"/>
      <c r="G28" s="204"/>
      <c r="H28" s="205" t="s">
        <v>11</v>
      </c>
      <c r="I28" s="206"/>
      <c r="J28" s="207">
        <f>UPPER(IF(OR(I28="a",I28="as"),E27,IF(OR(I28="b",I28="bs"),E29,)))</f>
      </c>
      <c r="K28" s="219"/>
      <c r="L28" s="192"/>
      <c r="M28" s="399"/>
      <c r="N28" s="216"/>
      <c r="O28" s="216"/>
      <c r="P28" s="197"/>
      <c r="Q28" s="198"/>
      <c r="R28" s="199"/>
    </row>
    <row r="29" spans="1:18" s="47" customFormat="1" ht="9" customHeight="1">
      <c r="A29" s="188">
        <v>12</v>
      </c>
      <c r="B29" s="189">
        <f>IF($D29="","",VLOOKUP($D29,'Girls Si Qual Draw Prep'!$A$7:$P$38,15))</f>
      </c>
      <c r="C29" s="189">
        <f>IF($D29="","",VLOOKUP($D29,'Girls Si Qual Draw Prep'!$A$7:$P$38,16))</f>
      </c>
      <c r="D29" s="190"/>
      <c r="E29" s="191">
        <f>UPPER(IF($D29="","",VLOOKUP($D29,'Girls Si Qual Draw Prep'!$A$7:$P$38,2)))</f>
      </c>
      <c r="F29" s="191">
        <f>IF($D29="","",VLOOKUP($D29,'Girls Si Qual Draw Prep'!$A$7:$P$38,3))</f>
      </c>
      <c r="G29" s="191"/>
      <c r="H29" s="191">
        <f>IF($D29="","",VLOOKUP($D29,'Girls Si Qual Draw Prep'!$A$7:$P$38,4))</f>
      </c>
      <c r="I29" s="220"/>
      <c r="J29" s="192"/>
      <c r="K29" s="192"/>
      <c r="L29" s="192"/>
      <c r="M29" s="399"/>
      <c r="N29" s="216"/>
      <c r="O29" s="216"/>
      <c r="P29" s="197"/>
      <c r="Q29" s="198"/>
      <c r="R29" s="199"/>
    </row>
    <row r="30" spans="1:18" s="47" customFormat="1" ht="9" customHeight="1">
      <c r="A30" s="201"/>
      <c r="B30" s="202"/>
      <c r="C30" s="202"/>
      <c r="D30" s="212"/>
      <c r="E30" s="192"/>
      <c r="F30" s="192"/>
      <c r="G30" s="61"/>
      <c r="H30" s="221"/>
      <c r="I30" s="213"/>
      <c r="J30" s="192"/>
      <c r="K30" s="192"/>
      <c r="L30" s="192"/>
      <c r="M30" s="399"/>
      <c r="N30" s="400">
        <f>UPPER(IF(OR(M30="a",M30="as"),L26,IF(OR(M30="b",M30="bs"),L34,)))</f>
      </c>
      <c r="O30" s="399"/>
      <c r="P30" s="197"/>
      <c r="Q30" s="198"/>
      <c r="R30" s="199"/>
    </row>
    <row r="31" spans="1:18" s="47" customFormat="1" ht="9" customHeight="1">
      <c r="A31" s="188">
        <v>13</v>
      </c>
      <c r="B31" s="189">
        <f>IF($D31="","",VLOOKUP($D31,'Girls Si Qual Draw Prep'!$A$7:$P$38,15))</f>
      </c>
      <c r="C31" s="189">
        <f>IF($D31="","",VLOOKUP($D31,'Girls Si Qual Draw Prep'!$A$7:$P$38,16))</f>
      </c>
      <c r="D31" s="190"/>
      <c r="E31" s="191">
        <f>UPPER(IF($D31="","",VLOOKUP($D31,'Girls Si Qual Draw Prep'!$A$7:$P$38,2)))</f>
      </c>
      <c r="F31" s="191">
        <f>IF($D31="","",VLOOKUP($D31,'Girls Si Qual Draw Prep'!$A$7:$P$38,3))</f>
      </c>
      <c r="G31" s="191"/>
      <c r="H31" s="191">
        <f>IF($D31="","",VLOOKUP($D31,'Girls Si Qual Draw Prep'!$A$7:$P$38,4))</f>
      </c>
      <c r="I31" s="222"/>
      <c r="J31" s="192"/>
      <c r="K31" s="192"/>
      <c r="L31" s="192"/>
      <c r="M31" s="399"/>
      <c r="N31" s="192"/>
      <c r="O31" s="216"/>
      <c r="P31" s="197"/>
      <c r="Q31" s="198"/>
      <c r="R31" s="199"/>
    </row>
    <row r="32" spans="1:18" s="47" customFormat="1" ht="9" customHeight="1">
      <c r="A32" s="201"/>
      <c r="B32" s="202"/>
      <c r="C32" s="202"/>
      <c r="D32" s="212"/>
      <c r="E32" s="203"/>
      <c r="F32" s="203"/>
      <c r="G32" s="204"/>
      <c r="H32" s="205" t="s">
        <v>11</v>
      </c>
      <c r="I32" s="206"/>
      <c r="J32" s="207">
        <f>UPPER(IF(OR(I32="a",I32="as"),E31,IF(OR(I32="b",I32="bs"),E33,)))</f>
      </c>
      <c r="K32" s="207"/>
      <c r="L32" s="192"/>
      <c r="M32" s="399"/>
      <c r="N32" s="216"/>
      <c r="O32" s="216"/>
      <c r="P32" s="197"/>
      <c r="Q32" s="198"/>
      <c r="R32" s="199"/>
    </row>
    <row r="33" spans="1:18" s="47" customFormat="1" ht="9" customHeight="1">
      <c r="A33" s="201">
        <v>14</v>
      </c>
      <c r="B33" s="189">
        <f>IF($D33="","",VLOOKUP($D33,'Girls Si Qual Draw Prep'!$A$7:$P$38,15))</f>
      </c>
      <c r="C33" s="189">
        <f>IF($D33="","",VLOOKUP($D33,'Girls Si Qual Draw Prep'!$A$7:$P$38,16))</f>
      </c>
      <c r="D33" s="190"/>
      <c r="E33" s="209">
        <f>UPPER(IF($D33="","",VLOOKUP($D33,'Girls Si Qual Draw Prep'!$A$7:$P$38,2)))</f>
      </c>
      <c r="F33" s="209">
        <f>IF($D33="","",VLOOKUP($D33,'Girls Si Qual Draw Prep'!$A$7:$P$38,3))</f>
      </c>
      <c r="G33" s="209"/>
      <c r="H33" s="209">
        <f>IF($D33="","",VLOOKUP($D33,'Girls Si Qual Draw Prep'!$A$7:$P$38,4))</f>
      </c>
      <c r="I33" s="210"/>
      <c r="J33" s="192"/>
      <c r="K33" s="211"/>
      <c r="L33" s="192"/>
      <c r="M33" s="399"/>
      <c r="N33" s="216"/>
      <c r="O33" s="216"/>
      <c r="P33" s="197"/>
      <c r="Q33" s="198"/>
      <c r="R33" s="199"/>
    </row>
    <row r="34" spans="1:18" s="47" customFormat="1" ht="9" customHeight="1">
      <c r="A34" s="201"/>
      <c r="B34" s="202"/>
      <c r="C34" s="202"/>
      <c r="D34" s="212"/>
      <c r="E34" s="203"/>
      <c r="F34" s="203"/>
      <c r="G34" s="204"/>
      <c r="H34" s="192"/>
      <c r="I34" s="213"/>
      <c r="J34" s="205" t="s">
        <v>11</v>
      </c>
      <c r="K34" s="214"/>
      <c r="L34" s="207">
        <f>UPPER(IF(OR(K34="a",K34="as"),J32,IF(OR(K34="b",K34="bs"),J36,)))</f>
      </c>
      <c r="M34" s="215"/>
      <c r="N34" s="216"/>
      <c r="O34" s="216"/>
      <c r="P34" s="197"/>
      <c r="Q34" s="198"/>
      <c r="R34" s="199"/>
    </row>
    <row r="35" spans="1:18" s="47" customFormat="1" ht="9" customHeight="1">
      <c r="A35" s="201">
        <v>15</v>
      </c>
      <c r="B35" s="189">
        <f>IF($D35="","",VLOOKUP($D35,'Girls Si Qual Draw Prep'!$A$7:$P$38,15))</f>
      </c>
      <c r="C35" s="189">
        <f>IF($D35="","",VLOOKUP($D35,'Girls Si Qual Draw Prep'!$A$7:$P$38,16))</f>
      </c>
      <c r="D35" s="190"/>
      <c r="E35" s="209">
        <f>UPPER(IF($D35="","",VLOOKUP($D35,'Girls Si Qual Draw Prep'!$A$7:$P$38,2)))</f>
      </c>
      <c r="F35" s="209">
        <f>IF($D35="","",VLOOKUP($D35,'Girls Si Qual Draw Prep'!$A$7:$P$38,3))</f>
      </c>
      <c r="G35" s="209"/>
      <c r="H35" s="209">
        <f>IF($D35="","",VLOOKUP($D35,'Girls Si Qual Draw Prep'!$A$7:$P$38,4))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f>UPPER(IF(OR(I36="a",I36="as"),E35,IF(OR(I36="b",I36="bs"),E37,)))</f>
      </c>
      <c r="K36" s="219"/>
      <c r="L36" s="192"/>
      <c r="M36" s="216"/>
      <c r="N36" s="216"/>
      <c r="O36" s="216"/>
      <c r="P36" s="197"/>
      <c r="Q36" s="198"/>
      <c r="R36" s="199"/>
    </row>
    <row r="37" spans="1:18" s="47" customFormat="1" ht="9" customHeight="1">
      <c r="A37" s="188">
        <v>16</v>
      </c>
      <c r="B37" s="189">
        <f>IF($D37="","",VLOOKUP($D37,'Girls Si Qual Draw Prep'!$A$7:$P$38,15))</f>
      </c>
      <c r="C37" s="189">
        <f>IF($D37="","",VLOOKUP($D37,'Girls Si Qual Draw Prep'!$A$7:$P$38,16))</f>
      </c>
      <c r="D37" s="190"/>
      <c r="E37" s="191">
        <f>UPPER(IF($D37="","",VLOOKUP($D37,'Girls Si Qual Draw Prep'!$A$7:$P$38,2)))</f>
      </c>
      <c r="F37" s="191">
        <f>IF($D37="","",VLOOKUP($D37,'Girls Si Qual Draw Prep'!$A$7:$P$38,3))</f>
      </c>
      <c r="G37" s="191"/>
      <c r="H37" s="191">
        <f>IF($D37="","",VLOOKUP($D37,'Girls Si Qual Draw Prep'!$A$7:$P$38,4))</f>
      </c>
      <c r="I37" s="220"/>
      <c r="J37" s="192"/>
      <c r="K37" s="192"/>
      <c r="L37" s="192"/>
      <c r="M37" s="216"/>
      <c r="N37" s="216"/>
      <c r="O37" s="216"/>
      <c r="P37" s="197"/>
      <c r="Q37" s="198"/>
      <c r="R37" s="199"/>
    </row>
    <row r="38" spans="1:18" s="47" customFormat="1" ht="9" customHeight="1">
      <c r="A38" s="201"/>
      <c r="B38" s="202"/>
      <c r="C38" s="202"/>
      <c r="D38" s="202"/>
      <c r="E38" s="203"/>
      <c r="F38" s="203"/>
      <c r="G38" s="204"/>
      <c r="H38" s="203"/>
      <c r="I38" s="213"/>
      <c r="J38" s="192"/>
      <c r="K38" s="192"/>
      <c r="L38" s="192"/>
      <c r="M38" s="216"/>
      <c r="N38" s="216"/>
      <c r="O38" s="216"/>
      <c r="P38" s="197"/>
      <c r="Q38" s="198"/>
      <c r="R38" s="199"/>
    </row>
    <row r="39" spans="1:18" s="47" customFormat="1" ht="9" customHeight="1">
      <c r="A39" s="188">
        <v>17</v>
      </c>
      <c r="B39" s="189">
        <f>IF($D39="","",VLOOKUP($D39,'Girls Si Qual Draw Prep'!$A$7:$P$38,15))</f>
      </c>
      <c r="C39" s="189">
        <f>IF($D39="","",VLOOKUP($D39,'Girls Si Qual Draw Prep'!$A$7:$P$38,16))</f>
      </c>
      <c r="D39" s="190"/>
      <c r="E39" s="191">
        <f>UPPER(IF($D39="","",VLOOKUP($D39,'Girls Si Qual Draw Prep'!$A$7:$P$38,2)))</f>
      </c>
      <c r="F39" s="191">
        <f>IF($D39="","",VLOOKUP($D39,'Girls Si Qual Draw Prep'!$A$7:$P$38,3))</f>
      </c>
      <c r="G39" s="191"/>
      <c r="H39" s="191">
        <f>IF($D39="","",VLOOKUP($D39,'Girls Si Qual Draw Prep'!$A$7:$P$38,4))</f>
      </c>
      <c r="I39" s="193"/>
      <c r="J39" s="192"/>
      <c r="K39" s="192"/>
      <c r="L39" s="192"/>
      <c r="M39" s="216"/>
      <c r="N39" s="216"/>
      <c r="O39" s="216"/>
      <c r="P39" s="294"/>
      <c r="Q39" s="198"/>
      <c r="R39" s="199"/>
    </row>
    <row r="40" spans="1:18" s="47" customFormat="1" ht="9" customHeight="1">
      <c r="A40" s="201"/>
      <c r="B40" s="202"/>
      <c r="C40" s="202"/>
      <c r="D40" s="202"/>
      <c r="E40" s="203"/>
      <c r="F40" s="203"/>
      <c r="G40" s="204"/>
      <c r="H40" s="205" t="s">
        <v>11</v>
      </c>
      <c r="I40" s="206"/>
      <c r="J40" s="207">
        <f>UPPER(IF(OR(I40="a",I40="as"),E39,IF(OR(I40="b",I40="bs"),E41,)))</f>
      </c>
      <c r="K40" s="207"/>
      <c r="L40" s="192"/>
      <c r="M40" s="216"/>
      <c r="N40" s="216"/>
      <c r="O40" s="216"/>
      <c r="P40" s="295"/>
      <c r="Q40" s="296"/>
      <c r="R40" s="199"/>
    </row>
    <row r="41" spans="1:18" s="47" customFormat="1" ht="9" customHeight="1">
      <c r="A41" s="201">
        <v>18</v>
      </c>
      <c r="B41" s="189">
        <f>IF($D41="","",VLOOKUP($D41,'Girls Si Qual Draw Prep'!$A$7:$P$38,15))</f>
      </c>
      <c r="C41" s="189">
        <f>IF($D41="","",VLOOKUP($D41,'Girls Si Qual Draw Prep'!$A$7:$P$38,16))</f>
      </c>
      <c r="D41" s="190"/>
      <c r="E41" s="209">
        <f>UPPER(IF($D41="","",VLOOKUP($D41,'Girls Si Qual Draw Prep'!$A$7:$P$38,2)))</f>
      </c>
      <c r="F41" s="209">
        <f>IF($D41="","",VLOOKUP($D41,'Girls Si Qual Draw Prep'!$A$7:$P$38,3))</f>
      </c>
      <c r="G41" s="209"/>
      <c r="H41" s="209">
        <f>IF($D41="","",VLOOKUP($D41,'Girls Si Qual Draw Prep'!$A$7:$P$38,4))</f>
      </c>
      <c r="I41" s="210"/>
      <c r="J41" s="192"/>
      <c r="K41" s="211"/>
      <c r="L41" s="192"/>
      <c r="M41" s="216"/>
      <c r="N41" s="216"/>
      <c r="O41" s="216"/>
      <c r="P41" s="197"/>
      <c r="Q41" s="198"/>
      <c r="R41" s="199"/>
    </row>
    <row r="42" spans="1:18" s="47" customFormat="1" ht="9" customHeight="1">
      <c r="A42" s="201"/>
      <c r="B42" s="202"/>
      <c r="C42" s="202"/>
      <c r="D42" s="212"/>
      <c r="E42" s="203"/>
      <c r="F42" s="203"/>
      <c r="G42" s="204"/>
      <c r="H42" s="203"/>
      <c r="I42" s="213"/>
      <c r="J42" s="205" t="s">
        <v>11</v>
      </c>
      <c r="K42" s="214"/>
      <c r="L42" s="207">
        <f>UPPER(IF(OR(K42="a",K42="as"),J40,IF(OR(K42="b",K42="bs"),J44,)))</f>
      </c>
      <c r="M42" s="215"/>
      <c r="N42" s="216"/>
      <c r="O42" s="216"/>
      <c r="P42" s="197"/>
      <c r="Q42" s="198"/>
      <c r="R42" s="199"/>
    </row>
    <row r="43" spans="1:18" s="47" customFormat="1" ht="9" customHeight="1">
      <c r="A43" s="201">
        <v>19</v>
      </c>
      <c r="B43" s="189">
        <f>IF($D43="","",VLOOKUP($D43,'Girls Si Qual Draw Prep'!$A$7:$P$38,15))</f>
      </c>
      <c r="C43" s="189">
        <f>IF($D43="","",VLOOKUP($D43,'Girls Si Qual Draw Prep'!$A$7:$P$38,16))</f>
      </c>
      <c r="D43" s="190"/>
      <c r="E43" s="209">
        <f>UPPER(IF($D43="","",VLOOKUP($D43,'Girls Si Qual Draw Prep'!$A$7:$P$38,2)))</f>
      </c>
      <c r="F43" s="209">
        <f>IF($D43="","",VLOOKUP($D43,'Girls Si Qual Draw Prep'!$A$7:$P$38,3))</f>
      </c>
      <c r="G43" s="209"/>
      <c r="H43" s="209">
        <f>IF($D43="","",VLOOKUP($D43,'Girls Si Qual Draw Prep'!$A$7:$P$38,4))</f>
      </c>
      <c r="I43" s="193"/>
      <c r="J43" s="192"/>
      <c r="K43" s="217"/>
      <c r="L43" s="192"/>
      <c r="M43" s="398"/>
      <c r="N43" s="216"/>
      <c r="O43" s="216"/>
      <c r="P43" s="197"/>
      <c r="Q43" s="198"/>
      <c r="R43" s="199"/>
    </row>
    <row r="44" spans="1:18" s="47" customFormat="1" ht="9" customHeight="1">
      <c r="A44" s="201"/>
      <c r="B44" s="202"/>
      <c r="C44" s="202"/>
      <c r="D44" s="212"/>
      <c r="E44" s="203"/>
      <c r="F44" s="203"/>
      <c r="G44" s="204"/>
      <c r="H44" s="205" t="s">
        <v>11</v>
      </c>
      <c r="I44" s="206"/>
      <c r="J44" s="207">
        <f>UPPER(IF(OR(I44="a",I44="as"),E43,IF(OR(I44="b",I44="bs"),E45,)))</f>
      </c>
      <c r="K44" s="219"/>
      <c r="L44" s="192"/>
      <c r="M44" s="399"/>
      <c r="N44" s="216"/>
      <c r="O44" s="216"/>
      <c r="P44" s="197"/>
      <c r="Q44" s="198"/>
      <c r="R44" s="199"/>
    </row>
    <row r="45" spans="1:18" s="47" customFormat="1" ht="9" customHeight="1">
      <c r="A45" s="188">
        <v>20</v>
      </c>
      <c r="B45" s="189">
        <f>IF($D45="","",VLOOKUP($D45,'Girls Si Qual Draw Prep'!$A$7:$P$38,15))</f>
      </c>
      <c r="C45" s="189">
        <f>IF($D45="","",VLOOKUP($D45,'Girls Si Qual Draw Prep'!$A$7:$P$38,16))</f>
      </c>
      <c r="D45" s="190"/>
      <c r="E45" s="191">
        <f>UPPER(IF($D45="","",VLOOKUP($D45,'Girls Si Qual Draw Prep'!$A$7:$P$38,2)))</f>
      </c>
      <c r="F45" s="191">
        <f>IF($D45="","",VLOOKUP($D45,'Girls Si Qual Draw Prep'!$A$7:$P$38,3))</f>
      </c>
      <c r="G45" s="191"/>
      <c r="H45" s="191">
        <f>IF($D45="","",VLOOKUP($D45,'Girls Si Qual Draw Prep'!$A$7:$P$38,4))</f>
      </c>
      <c r="I45" s="220"/>
      <c r="J45" s="192"/>
      <c r="K45" s="192"/>
      <c r="L45" s="192"/>
      <c r="M45" s="399"/>
      <c r="N45" s="216"/>
      <c r="O45" s="216"/>
      <c r="P45" s="197"/>
      <c r="Q45" s="198"/>
      <c r="R45" s="199"/>
    </row>
    <row r="46" spans="1:18" s="47" customFormat="1" ht="9" customHeight="1">
      <c r="A46" s="201"/>
      <c r="B46" s="202"/>
      <c r="C46" s="202"/>
      <c r="D46" s="212"/>
      <c r="E46" s="192"/>
      <c r="F46" s="192"/>
      <c r="G46" s="61"/>
      <c r="H46" s="221"/>
      <c r="I46" s="213"/>
      <c r="J46" s="192"/>
      <c r="K46" s="192"/>
      <c r="L46" s="192"/>
      <c r="M46" s="399"/>
      <c r="N46" s="400">
        <f>UPPER(IF(OR(M46="a",M46="as"),L42,IF(OR(M46="b",M46="bs"),L50,)))</f>
      </c>
      <c r="O46" s="399"/>
      <c r="P46" s="197"/>
      <c r="Q46" s="198"/>
      <c r="R46" s="199"/>
    </row>
    <row r="47" spans="1:18" s="47" customFormat="1" ht="9" customHeight="1">
      <c r="A47" s="188">
        <v>21</v>
      </c>
      <c r="B47" s="189">
        <f>IF($D47="","",VLOOKUP($D47,'Girls Si Qual Draw Prep'!$A$7:$P$38,15))</f>
      </c>
      <c r="C47" s="189">
        <f>IF($D47="","",VLOOKUP($D47,'Girls Si Qual Draw Prep'!$A$7:$P$38,16))</f>
      </c>
      <c r="D47" s="190"/>
      <c r="E47" s="191">
        <f>UPPER(IF($D47="","",VLOOKUP($D47,'Girls Si Qual Draw Prep'!$A$7:$P$38,2)))</f>
      </c>
      <c r="F47" s="191">
        <f>IF($D47="","",VLOOKUP($D47,'Girls Si Qual Draw Prep'!$A$7:$P$38,3))</f>
      </c>
      <c r="G47" s="191"/>
      <c r="H47" s="191">
        <f>IF($D47="","",VLOOKUP($D47,'Girls Si Qual Draw Prep'!$A$7:$P$38,4))</f>
      </c>
      <c r="I47" s="222"/>
      <c r="J47" s="192"/>
      <c r="K47" s="192"/>
      <c r="L47" s="192"/>
      <c r="M47" s="399"/>
      <c r="N47" s="192"/>
      <c r="O47" s="216"/>
      <c r="P47" s="197"/>
      <c r="Q47" s="198"/>
      <c r="R47" s="199"/>
    </row>
    <row r="48" spans="1:18" s="47" customFormat="1" ht="9" customHeight="1">
      <c r="A48" s="201"/>
      <c r="B48" s="202"/>
      <c r="C48" s="202"/>
      <c r="D48" s="212"/>
      <c r="E48" s="203"/>
      <c r="F48" s="203"/>
      <c r="G48" s="204"/>
      <c r="H48" s="205" t="s">
        <v>11</v>
      </c>
      <c r="I48" s="206"/>
      <c r="J48" s="207">
        <f>UPPER(IF(OR(I48="a",I48="as"),E47,IF(OR(I48="b",I48="bs"),E49,)))</f>
      </c>
      <c r="K48" s="207"/>
      <c r="L48" s="192"/>
      <c r="M48" s="399"/>
      <c r="N48" s="216"/>
      <c r="O48" s="216"/>
      <c r="P48" s="197"/>
      <c r="Q48" s="198"/>
      <c r="R48" s="199"/>
    </row>
    <row r="49" spans="1:18" s="47" customFormat="1" ht="9" customHeight="1">
      <c r="A49" s="201">
        <v>22</v>
      </c>
      <c r="B49" s="189">
        <f>IF($D49="","",VLOOKUP($D49,'Girls Si Qual Draw Prep'!$A$7:$P$38,15))</f>
      </c>
      <c r="C49" s="189">
        <f>IF($D49="","",VLOOKUP($D49,'Girls Si Qual Draw Prep'!$A$7:$P$38,16))</f>
      </c>
      <c r="D49" s="190"/>
      <c r="E49" s="209">
        <f>UPPER(IF($D49="","",VLOOKUP($D49,'Girls Si Qual Draw Prep'!$A$7:$P$38,2)))</f>
      </c>
      <c r="F49" s="209">
        <f>IF($D49="","",VLOOKUP($D49,'Girls Si Qual Draw Prep'!$A$7:$P$38,3))</f>
      </c>
      <c r="G49" s="209"/>
      <c r="H49" s="209">
        <f>IF($D49="","",VLOOKUP($D49,'Girls Si Qual Draw Prep'!$A$7:$P$38,4))</f>
      </c>
      <c r="I49" s="210"/>
      <c r="J49" s="192"/>
      <c r="K49" s="211"/>
      <c r="L49" s="192"/>
      <c r="M49" s="399"/>
      <c r="N49" s="216"/>
      <c r="O49" s="216"/>
      <c r="P49" s="197"/>
      <c r="Q49" s="198"/>
      <c r="R49" s="199"/>
    </row>
    <row r="50" spans="1:18" s="47" customFormat="1" ht="9" customHeight="1">
      <c r="A50" s="201"/>
      <c r="B50" s="202"/>
      <c r="C50" s="202"/>
      <c r="D50" s="212"/>
      <c r="E50" s="203"/>
      <c r="F50" s="203"/>
      <c r="G50" s="204"/>
      <c r="H50" s="192"/>
      <c r="I50" s="213"/>
      <c r="J50" s="205" t="s">
        <v>11</v>
      </c>
      <c r="K50" s="214"/>
      <c r="L50" s="207">
        <f>UPPER(IF(OR(K50="a",K50="as"),J48,IF(OR(K50="b",K50="bs"),J52,)))</f>
      </c>
      <c r="M50" s="215"/>
      <c r="N50" s="216"/>
      <c r="O50" s="216"/>
      <c r="P50" s="197"/>
      <c r="Q50" s="198"/>
      <c r="R50" s="199"/>
    </row>
    <row r="51" spans="1:18" s="47" customFormat="1" ht="9" customHeight="1">
      <c r="A51" s="201">
        <v>23</v>
      </c>
      <c r="B51" s="189">
        <f>IF($D51="","",VLOOKUP($D51,'Girls Si Qual Draw Prep'!$A$7:$P$38,15))</f>
      </c>
      <c r="C51" s="189">
        <f>IF($D51="","",VLOOKUP($D51,'Girls Si Qual Draw Prep'!$A$7:$P$38,16))</f>
      </c>
      <c r="D51" s="190"/>
      <c r="E51" s="209">
        <f>UPPER(IF($D51="","",VLOOKUP($D51,'Girls Si Qual Draw Prep'!$A$7:$P$38,2)))</f>
      </c>
      <c r="F51" s="209">
        <f>IF($D51="","",VLOOKUP($D51,'Girls Si Qual Draw Prep'!$A$7:$P$38,3))</f>
      </c>
      <c r="G51" s="209"/>
      <c r="H51" s="209">
        <f>IF($D51="","",VLOOKUP($D51,'Girls Si Qual Draw Prep'!$A$7:$P$38,4))</f>
      </c>
      <c r="I51" s="193"/>
      <c r="J51" s="192"/>
      <c r="K51" s="217"/>
      <c r="L51" s="192"/>
      <c r="M51" s="216"/>
      <c r="N51" s="216"/>
      <c r="O51" s="216"/>
      <c r="P51" s="197"/>
      <c r="Q51" s="198"/>
      <c r="R51" s="199"/>
    </row>
    <row r="52" spans="1:18" s="47" customFormat="1" ht="9" customHeight="1">
      <c r="A52" s="201"/>
      <c r="B52" s="202"/>
      <c r="C52" s="202"/>
      <c r="D52" s="202"/>
      <c r="E52" s="203"/>
      <c r="F52" s="203"/>
      <c r="G52" s="204"/>
      <c r="H52" s="205" t="s">
        <v>11</v>
      </c>
      <c r="I52" s="206"/>
      <c r="J52" s="207">
        <f>UPPER(IF(OR(I52="a",I52="as"),E51,IF(OR(I52="b",I52="bs"),E53,)))</f>
      </c>
      <c r="K52" s="219"/>
      <c r="L52" s="192"/>
      <c r="M52" s="216"/>
      <c r="N52" s="216"/>
      <c r="O52" s="216"/>
      <c r="P52" s="197"/>
      <c r="Q52" s="198"/>
      <c r="R52" s="199"/>
    </row>
    <row r="53" spans="1:18" s="47" customFormat="1" ht="9" customHeight="1">
      <c r="A53" s="188">
        <v>24</v>
      </c>
      <c r="B53" s="189">
        <f>IF($D53="","",VLOOKUP($D53,'Girls Si Qual Draw Prep'!$A$7:$P$38,15))</f>
      </c>
      <c r="C53" s="189">
        <f>IF($D53="","",VLOOKUP($D53,'Girls Si Qual Draw Prep'!$A$7:$P$38,16))</f>
      </c>
      <c r="D53" s="190"/>
      <c r="E53" s="191">
        <f>UPPER(IF($D53="","",VLOOKUP($D53,'Girls Si Qual Draw Prep'!$A$7:$P$38,2)))</f>
      </c>
      <c r="F53" s="191">
        <f>IF($D53="","",VLOOKUP($D53,'Girls Si Qual Draw Prep'!$A$7:$P$38,3))</f>
      </c>
      <c r="G53" s="191"/>
      <c r="H53" s="191">
        <f>IF($D53="","",VLOOKUP($D53,'Girls Si Qual Draw Prep'!$A$7:$P$38,4))</f>
      </c>
      <c r="I53" s="220"/>
      <c r="J53" s="192"/>
      <c r="K53" s="192"/>
      <c r="L53" s="192"/>
      <c r="M53" s="216"/>
      <c r="N53" s="216"/>
      <c r="O53" s="216"/>
      <c r="P53" s="197"/>
      <c r="Q53" s="198"/>
      <c r="R53" s="199"/>
    </row>
    <row r="54" spans="1:18" s="47" customFormat="1" ht="9" customHeight="1">
      <c r="A54" s="201"/>
      <c r="B54" s="202"/>
      <c r="C54" s="202"/>
      <c r="D54" s="202"/>
      <c r="E54" s="221"/>
      <c r="F54" s="221"/>
      <c r="G54" s="225"/>
      <c r="H54" s="221"/>
      <c r="I54" s="213"/>
      <c r="J54" s="192"/>
      <c r="K54" s="192"/>
      <c r="L54" s="192"/>
      <c r="M54" s="216"/>
      <c r="N54" s="216"/>
      <c r="O54" s="216"/>
      <c r="P54" s="197"/>
      <c r="Q54" s="198"/>
      <c r="R54" s="199"/>
    </row>
    <row r="55" spans="1:18" s="47" customFormat="1" ht="9" customHeight="1">
      <c r="A55" s="188">
        <v>25</v>
      </c>
      <c r="B55" s="189">
        <f>IF($D55="","",VLOOKUP($D55,'Girls Si Qual Draw Prep'!$A$7:$P$38,15))</f>
      </c>
      <c r="C55" s="189">
        <f>IF($D55="","",VLOOKUP($D55,'Girls Si Qual Draw Prep'!$A$7:$P$38,16))</f>
      </c>
      <c r="D55" s="190"/>
      <c r="E55" s="191">
        <f>UPPER(IF($D55="","",VLOOKUP($D55,'Girls Si Qual Draw Prep'!$A$7:$P$38,2)))</f>
      </c>
      <c r="F55" s="191">
        <f>IF($D55="","",VLOOKUP($D55,'Girls Si Qual Draw Prep'!$A$7:$P$38,3))</f>
      </c>
      <c r="G55" s="191"/>
      <c r="H55" s="191">
        <f>IF($D55="","",VLOOKUP($D55,'Girls Si Qual Draw Prep'!$A$7:$P$38,4))</f>
      </c>
      <c r="I55" s="193"/>
      <c r="J55" s="192"/>
      <c r="K55" s="192"/>
      <c r="L55" s="192"/>
      <c r="M55" s="216"/>
      <c r="N55" s="216"/>
      <c r="O55" s="216"/>
      <c r="P55" s="197"/>
      <c r="Q55" s="198"/>
      <c r="R55" s="199"/>
    </row>
    <row r="56" spans="1:18" s="47" customFormat="1" ht="9" customHeight="1">
      <c r="A56" s="201"/>
      <c r="B56" s="202"/>
      <c r="C56" s="202"/>
      <c r="D56" s="202"/>
      <c r="E56" s="203"/>
      <c r="F56" s="203"/>
      <c r="G56" s="204"/>
      <c r="H56" s="205" t="s">
        <v>11</v>
      </c>
      <c r="I56" s="206"/>
      <c r="J56" s="207">
        <f>UPPER(IF(OR(I56="a",I56="as"),E55,IF(OR(I56="b",I56="bs"),E57,)))</f>
      </c>
      <c r="K56" s="207"/>
      <c r="L56" s="192"/>
      <c r="M56" s="216"/>
      <c r="N56" s="216"/>
      <c r="O56" s="216"/>
      <c r="P56" s="197"/>
      <c r="Q56" s="198"/>
      <c r="R56" s="199"/>
    </row>
    <row r="57" spans="1:18" s="47" customFormat="1" ht="9" customHeight="1">
      <c r="A57" s="201">
        <v>26</v>
      </c>
      <c r="B57" s="189">
        <f>IF($D57="","",VLOOKUP($D57,'Girls Si Qual Draw Prep'!$A$7:$P$38,15))</f>
      </c>
      <c r="C57" s="189">
        <f>IF($D57="","",VLOOKUP($D57,'Girls Si Qual Draw Prep'!$A$7:$P$38,16))</f>
      </c>
      <c r="D57" s="190"/>
      <c r="E57" s="209">
        <f>UPPER(IF($D57="","",VLOOKUP($D57,'Girls Si Qual Draw Prep'!$A$7:$P$38,2)))</f>
      </c>
      <c r="F57" s="209">
        <f>IF($D57="","",VLOOKUP($D57,'Girls Si Qual Draw Prep'!$A$7:$P$38,3))</f>
      </c>
      <c r="G57" s="209"/>
      <c r="H57" s="209">
        <f>IF($D57="","",VLOOKUP($D57,'Girls Si Qual Draw Prep'!$A$7:$P$38,4))</f>
      </c>
      <c r="I57" s="210"/>
      <c r="J57" s="192"/>
      <c r="K57" s="211"/>
      <c r="L57" s="192"/>
      <c r="M57" s="216"/>
      <c r="N57" s="216"/>
      <c r="O57" s="216"/>
      <c r="P57" s="197"/>
      <c r="Q57" s="198"/>
      <c r="R57" s="199"/>
    </row>
    <row r="58" spans="1:18" s="47" customFormat="1" ht="9" customHeight="1">
      <c r="A58" s="201"/>
      <c r="B58" s="202"/>
      <c r="C58" s="202"/>
      <c r="D58" s="212"/>
      <c r="E58" s="203"/>
      <c r="F58" s="203"/>
      <c r="G58" s="204"/>
      <c r="H58" s="203"/>
      <c r="I58" s="213"/>
      <c r="J58" s="205" t="s">
        <v>11</v>
      </c>
      <c r="K58" s="214"/>
      <c r="L58" s="207">
        <f>UPPER(IF(OR(K58="a",K58="as"),J56,IF(OR(K58="b",K58="bs"),J60,)))</f>
      </c>
      <c r="M58" s="215"/>
      <c r="N58" s="216"/>
      <c r="O58" s="216"/>
      <c r="P58" s="197"/>
      <c r="Q58" s="198"/>
      <c r="R58" s="199"/>
    </row>
    <row r="59" spans="1:18" s="47" customFormat="1" ht="9" customHeight="1">
      <c r="A59" s="201">
        <v>27</v>
      </c>
      <c r="B59" s="189">
        <f>IF($D59="","",VLOOKUP($D59,'Girls Si Qual Draw Prep'!$A$7:$P$38,15))</f>
      </c>
      <c r="C59" s="189">
        <f>IF($D59="","",VLOOKUP($D59,'Girls Si Qual Draw Prep'!$A$7:$P$38,16))</f>
      </c>
      <c r="D59" s="190"/>
      <c r="E59" s="209">
        <f>UPPER(IF($D59="","",VLOOKUP($D59,'Girls Si Qual Draw Prep'!$A$7:$P$38,2)))</f>
      </c>
      <c r="F59" s="209">
        <f>IF($D59="","",VLOOKUP($D59,'Girls Si Qual Draw Prep'!$A$7:$P$38,3))</f>
      </c>
      <c r="G59" s="209"/>
      <c r="H59" s="209">
        <f>IF($D59="","",VLOOKUP($D59,'Girls Si Qual Draw Prep'!$A$7:$P$38,4))</f>
      </c>
      <c r="I59" s="193"/>
      <c r="J59" s="192"/>
      <c r="K59" s="217"/>
      <c r="L59" s="192"/>
      <c r="M59" s="398"/>
      <c r="N59" s="216"/>
      <c r="O59" s="216"/>
      <c r="P59" s="197"/>
      <c r="Q59" s="198"/>
      <c r="R59" s="232"/>
    </row>
    <row r="60" spans="1:18" s="47" customFormat="1" ht="9" customHeight="1">
      <c r="A60" s="201"/>
      <c r="B60" s="202"/>
      <c r="C60" s="202"/>
      <c r="D60" s="212"/>
      <c r="E60" s="203"/>
      <c r="F60" s="203"/>
      <c r="G60" s="204"/>
      <c r="H60" s="205" t="s">
        <v>11</v>
      </c>
      <c r="I60" s="206"/>
      <c r="J60" s="207">
        <f>UPPER(IF(OR(I60="a",I60="as"),E59,IF(OR(I60="b",I60="bs"),E61,)))</f>
      </c>
      <c r="K60" s="219"/>
      <c r="L60" s="192"/>
      <c r="M60" s="399"/>
      <c r="N60" s="216"/>
      <c r="O60" s="216"/>
      <c r="P60" s="197"/>
      <c r="Q60" s="198"/>
      <c r="R60" s="199"/>
    </row>
    <row r="61" spans="1:18" s="47" customFormat="1" ht="9" customHeight="1">
      <c r="A61" s="188">
        <v>28</v>
      </c>
      <c r="B61" s="189">
        <f>IF($D61="","",VLOOKUP($D61,'Girls Si Qual Draw Prep'!$A$7:$P$38,15))</f>
      </c>
      <c r="C61" s="189">
        <f>IF($D61="","",VLOOKUP($D61,'Girls Si Qual Draw Prep'!$A$7:$P$38,16))</f>
      </c>
      <c r="D61" s="190"/>
      <c r="E61" s="191">
        <f>UPPER(IF($D61="","",VLOOKUP($D61,'Girls Si Qual Draw Prep'!$A$7:$P$38,2)))</f>
      </c>
      <c r="F61" s="191">
        <f>IF($D61="","",VLOOKUP($D61,'Girls Si Qual Draw Prep'!$A$7:$P$38,3))</f>
      </c>
      <c r="G61" s="191"/>
      <c r="H61" s="191">
        <f>IF($D61="","",VLOOKUP($D61,'Girls Si Qual Draw Prep'!$A$7:$P$38,4))</f>
      </c>
      <c r="I61" s="220"/>
      <c r="J61" s="192"/>
      <c r="K61" s="192"/>
      <c r="L61" s="192"/>
      <c r="M61" s="399"/>
      <c r="N61" s="216"/>
      <c r="O61" s="216"/>
      <c r="P61" s="197"/>
      <c r="Q61" s="198"/>
      <c r="R61" s="199"/>
    </row>
    <row r="62" spans="1:18" s="47" customFormat="1" ht="9" customHeight="1">
      <c r="A62" s="201"/>
      <c r="B62" s="202"/>
      <c r="C62" s="202"/>
      <c r="D62" s="212"/>
      <c r="E62" s="192"/>
      <c r="F62" s="192"/>
      <c r="G62" s="61"/>
      <c r="H62" s="221"/>
      <c r="I62" s="213"/>
      <c r="J62" s="192"/>
      <c r="K62" s="192"/>
      <c r="L62" s="192"/>
      <c r="M62" s="399"/>
      <c r="N62" s="400">
        <f>UPPER(IF(OR(M62="a",M62="as"),L58,IF(OR(M62="b",M62="bs"),L66,)))</f>
      </c>
      <c r="O62" s="399"/>
      <c r="P62" s="197"/>
      <c r="Q62" s="198"/>
      <c r="R62" s="199"/>
    </row>
    <row r="63" spans="1:18" s="47" customFormat="1" ht="9" customHeight="1">
      <c r="A63" s="188">
        <v>29</v>
      </c>
      <c r="B63" s="189">
        <f>IF($D63="","",VLOOKUP($D63,'Girls Si Qual Draw Prep'!$A$7:$P$38,15))</f>
      </c>
      <c r="C63" s="189">
        <f>IF($D63="","",VLOOKUP($D63,'Girls Si Qual Draw Prep'!$A$7:$P$38,16))</f>
      </c>
      <c r="D63" s="190"/>
      <c r="E63" s="191">
        <f>UPPER(IF($D63="","",VLOOKUP($D63,'Girls Si Qual Draw Prep'!$A$7:$P$38,2)))</f>
      </c>
      <c r="F63" s="191">
        <f>IF($D63="","",VLOOKUP($D63,'Girls Si Qual Draw Prep'!$A$7:$P$38,3))</f>
      </c>
      <c r="G63" s="191"/>
      <c r="H63" s="191">
        <f>IF($D63="","",VLOOKUP($D63,'Girls Si Qual Draw Prep'!$A$7:$P$38,4))</f>
      </c>
      <c r="I63" s="222"/>
      <c r="J63" s="192"/>
      <c r="K63" s="192"/>
      <c r="L63" s="192"/>
      <c r="M63" s="399"/>
      <c r="N63" s="192"/>
      <c r="O63" s="216"/>
      <c r="P63" s="197"/>
      <c r="Q63" s="198"/>
      <c r="R63" s="199"/>
    </row>
    <row r="64" spans="1:18" s="47" customFormat="1" ht="9" customHeight="1">
      <c r="A64" s="201"/>
      <c r="B64" s="202"/>
      <c r="C64" s="202"/>
      <c r="D64" s="212"/>
      <c r="E64" s="203"/>
      <c r="F64" s="203"/>
      <c r="G64" s="204"/>
      <c r="H64" s="205" t="s">
        <v>11</v>
      </c>
      <c r="I64" s="206"/>
      <c r="J64" s="207">
        <f>UPPER(IF(OR(I64="a",I64="as"),E63,IF(OR(I64="b",I64="bs"),E65,)))</f>
      </c>
      <c r="K64" s="207"/>
      <c r="L64" s="192"/>
      <c r="M64" s="399"/>
      <c r="N64" s="216"/>
      <c r="O64" s="216"/>
      <c r="P64" s="197"/>
      <c r="Q64" s="198"/>
      <c r="R64" s="199"/>
    </row>
    <row r="65" spans="1:18" s="47" customFormat="1" ht="9" customHeight="1">
      <c r="A65" s="201">
        <v>30</v>
      </c>
      <c r="B65" s="189">
        <f>IF($D65="","",VLOOKUP($D65,'Girls Si Qual Draw Prep'!$A$7:$P$38,15))</f>
      </c>
      <c r="C65" s="189">
        <f>IF($D65="","",VLOOKUP($D65,'Girls Si Qual Draw Prep'!$A$7:$P$38,16))</f>
      </c>
      <c r="D65" s="190"/>
      <c r="E65" s="209">
        <f>UPPER(IF($D65="","",VLOOKUP($D65,'Girls Si Qual Draw Prep'!$A$7:$P$38,2)))</f>
      </c>
      <c r="F65" s="209">
        <f>IF($D65="","",VLOOKUP($D65,'Girls Si Qual Draw Prep'!$A$7:$P$38,3))</f>
      </c>
      <c r="G65" s="209"/>
      <c r="H65" s="209">
        <f>IF($D65="","",VLOOKUP($D65,'Girls Si Qual Draw Prep'!$A$7:$P$38,4))</f>
      </c>
      <c r="I65" s="210"/>
      <c r="J65" s="192"/>
      <c r="K65" s="211"/>
      <c r="L65" s="192"/>
      <c r="M65" s="399"/>
      <c r="N65" s="216"/>
      <c r="O65" s="216"/>
      <c r="P65" s="197"/>
      <c r="Q65" s="198"/>
      <c r="R65" s="199"/>
    </row>
    <row r="66" spans="1:18" s="47" customFormat="1" ht="9" customHeight="1">
      <c r="A66" s="201"/>
      <c r="B66" s="202"/>
      <c r="C66" s="202"/>
      <c r="D66" s="212"/>
      <c r="E66" s="203"/>
      <c r="F66" s="203"/>
      <c r="G66" s="204"/>
      <c r="H66" s="192"/>
      <c r="I66" s="213"/>
      <c r="J66" s="205" t="s">
        <v>11</v>
      </c>
      <c r="K66" s="214"/>
      <c r="L66" s="207">
        <f>UPPER(IF(OR(K66="a",K66="as"),J64,IF(OR(K66="b",K66="bs"),J68,)))</f>
      </c>
      <c r="M66" s="215"/>
      <c r="N66" s="216"/>
      <c r="O66" s="216"/>
      <c r="P66" s="197"/>
      <c r="Q66" s="198"/>
      <c r="R66" s="199"/>
    </row>
    <row r="67" spans="1:18" s="47" customFormat="1" ht="9" customHeight="1">
      <c r="A67" s="201">
        <v>31</v>
      </c>
      <c r="B67" s="189">
        <f>IF($D67="","",VLOOKUP($D67,'Girls Si Qual Draw Prep'!$A$7:$P$38,15))</f>
      </c>
      <c r="C67" s="189">
        <f>IF($D67="","",VLOOKUP($D67,'Girls Si Qual Draw Prep'!$A$7:$P$38,16))</f>
      </c>
      <c r="D67" s="190"/>
      <c r="E67" s="209">
        <f>UPPER(IF($D67="","",VLOOKUP($D67,'Girls Si Qual Draw Prep'!$A$7:$P$38,2)))</f>
      </c>
      <c r="F67" s="209">
        <f>IF($D67="","",VLOOKUP($D67,'Girls Si Qual Draw Prep'!$A$7:$P$38,3))</f>
      </c>
      <c r="G67" s="209"/>
      <c r="H67" s="209">
        <f>IF($D67="","",VLOOKUP($D67,'Girls Si Qual Draw Prep'!$A$7:$P$38,4))</f>
      </c>
      <c r="I67" s="193"/>
      <c r="J67" s="192"/>
      <c r="K67" s="217"/>
      <c r="L67" s="192"/>
      <c r="M67" s="216"/>
      <c r="N67" s="216"/>
      <c r="O67" s="216"/>
      <c r="P67" s="197"/>
      <c r="Q67" s="198"/>
      <c r="R67" s="199"/>
    </row>
    <row r="68" spans="1:18" s="47" customFormat="1" ht="9" customHeight="1">
      <c r="A68" s="201"/>
      <c r="B68" s="202"/>
      <c r="C68" s="202"/>
      <c r="D68" s="202"/>
      <c r="E68" s="203"/>
      <c r="F68" s="203"/>
      <c r="G68" s="204"/>
      <c r="H68" s="205" t="s">
        <v>11</v>
      </c>
      <c r="I68" s="206"/>
      <c r="J68" s="207">
        <f>UPPER(IF(OR(I68="a",I68="as"),E67,IF(OR(I68="b",I68="bs"),E69,)))</f>
      </c>
      <c r="K68" s="219"/>
      <c r="L68" s="192"/>
      <c r="M68" s="216"/>
      <c r="N68" s="216"/>
      <c r="O68" s="216"/>
      <c r="P68" s="197"/>
      <c r="Q68" s="198"/>
      <c r="R68" s="199"/>
    </row>
    <row r="69" spans="1:18" s="47" customFormat="1" ht="9" customHeight="1">
      <c r="A69" s="188">
        <v>32</v>
      </c>
      <c r="B69" s="189">
        <f>IF($D69="","",VLOOKUP($D69,'Girls Si Qual Draw Prep'!$A$7:$P$38,15))</f>
      </c>
      <c r="C69" s="189">
        <f>IF($D69="","",VLOOKUP($D69,'Girls Si Qual Draw Prep'!$A$7:$P$38,16))</f>
      </c>
      <c r="D69" s="190"/>
      <c r="E69" s="191">
        <f>UPPER(IF($D69="","",VLOOKUP($D69,'Girls Si Qual Draw Prep'!$A$7:$P$38,2)))</f>
      </c>
      <c r="F69" s="191">
        <f>IF($D69="","",VLOOKUP($D69,'Girls Si Qual Draw Prep'!$A$7:$P$38,3))</f>
      </c>
      <c r="G69" s="191"/>
      <c r="H69" s="191">
        <f>IF($D69="","",VLOOKUP($D69,'Girls Si Qual Draw Prep'!$A$7:$P$38,4))</f>
      </c>
      <c r="I69" s="220"/>
      <c r="J69" s="192"/>
      <c r="K69" s="192"/>
      <c r="L69" s="192"/>
      <c r="M69" s="192"/>
      <c r="N69" s="195"/>
      <c r="O69" s="196"/>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426" t="s">
        <v>161</v>
      </c>
      <c r="B71" s="427"/>
      <c r="C71" s="428"/>
      <c r="D71" s="429" t="s">
        <v>42</v>
      </c>
      <c r="E71" s="424" t="s">
        <v>164</v>
      </c>
      <c r="F71" s="242"/>
      <c r="G71" s="244"/>
      <c r="H71" s="245"/>
      <c r="I71" s="242" t="s">
        <v>42</v>
      </c>
      <c r="J71" s="243" t="s">
        <v>43</v>
      </c>
      <c r="K71" s="246"/>
      <c r="L71" s="424" t="s">
        <v>165</v>
      </c>
      <c r="M71" s="250"/>
      <c r="N71" s="425" t="s">
        <v>166</v>
      </c>
      <c r="O71" s="248"/>
      <c r="P71" s="249"/>
      <c r="Q71" s="250"/>
    </row>
    <row r="72" spans="1:17" s="19" customFormat="1" ht="9" customHeight="1">
      <c r="A72" s="252" t="s">
        <v>162</v>
      </c>
      <c r="B72" s="251"/>
      <c r="C72" s="253"/>
      <c r="D72" s="254">
        <v>1</v>
      </c>
      <c r="E72" s="70">
        <f>IF(D72&gt;$Q$79,,UPPER(VLOOKUP(D72,'Girls Si Qual Draw Prep'!$A$7:$R$134,2)))</f>
        <v>0</v>
      </c>
      <c r="F72" s="255" t="s">
        <v>54</v>
      </c>
      <c r="G72" s="70">
        <f>IF(F72&gt;$Q$79,,UPPER(VLOOKUP(F72,'Girls Si Qual Draw Prep'!$A$7:$R$134,2)))</f>
        <v>0</v>
      </c>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IF(D73&gt;$Q$79,,UPPER(VLOOKUP(D73,'Girls Si Qual Draw Prep'!$A$7:$R$134,2)))</f>
        <v>0</v>
      </c>
      <c r="F73" s="255" t="s">
        <v>55</v>
      </c>
      <c r="G73" s="70">
        <f>IF(F73&gt;$Q$79,,UPPER(VLOOKUP(F73,'Girls Si Qual Draw Prep'!$A$7:$R$134,2)))</f>
        <v>0</v>
      </c>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IF(D74&gt;$Q$79,,UPPER(VLOOKUP(D74,'Girls Si Qual Draw Prep'!$A$7:$R$134,2)))</f>
        <v>0</v>
      </c>
      <c r="F74" s="255" t="s">
        <v>56</v>
      </c>
      <c r="G74" s="70">
        <f>IF(F74&gt;$Q$79,,UPPER(VLOOKUP(F74,'Girls Si Qual Draw Prep'!$A$7:$R$134,2)))</f>
        <v>0</v>
      </c>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IF(D75&gt;$Q$79,,UPPER(VLOOKUP(D75,'Girls Si Qual Draw Prep'!$A$7:$R$134,2)))</f>
        <v>0</v>
      </c>
      <c r="F75" s="255" t="s">
        <v>57</v>
      </c>
      <c r="G75" s="70">
        <f>IF(F75&gt;$Q$79,,UPPER(VLOOKUP(F75,'Girls Si Qual Draw Prep'!$A$7:$R$134,2)))</f>
        <v>0</v>
      </c>
      <c r="H75" s="69"/>
      <c r="I75" s="256" t="s">
        <v>47</v>
      </c>
      <c r="J75" s="251"/>
      <c r="K75" s="257"/>
      <c r="L75" s="251"/>
      <c r="M75" s="258"/>
      <c r="N75" s="251"/>
      <c r="O75" s="257"/>
      <c r="P75" s="251"/>
      <c r="Q75" s="258"/>
    </row>
    <row r="76" spans="1:17" s="19" customFormat="1" ht="9" customHeight="1">
      <c r="A76" s="430" t="s">
        <v>163</v>
      </c>
      <c r="B76" s="271"/>
      <c r="C76" s="272"/>
      <c r="D76" s="254">
        <v>5</v>
      </c>
      <c r="E76" s="70">
        <f>IF(D76&gt;$Q$79,,UPPER(VLOOKUP(D76,'Girls Si Qual Draw Prep'!$A$7:$R$134,2)))</f>
        <v>0</v>
      </c>
      <c r="F76" s="255" t="s">
        <v>58</v>
      </c>
      <c r="G76" s="70">
        <f>IF(F76&gt;$Q$79,,UPPER(VLOOKUP(F76,'Girls Si Qual Draw Prep'!$A$7:$R$134,2)))</f>
        <v>0</v>
      </c>
      <c r="H76" s="69"/>
      <c r="I76" s="256" t="s">
        <v>48</v>
      </c>
      <c r="J76" s="251"/>
      <c r="K76" s="257"/>
      <c r="L76" s="251"/>
      <c r="M76" s="258"/>
      <c r="N76" s="264"/>
      <c r="O76" s="263"/>
      <c r="P76" s="264"/>
      <c r="Q76" s="265"/>
    </row>
    <row r="77" spans="1:17" s="19" customFormat="1" ht="9" customHeight="1">
      <c r="A77" s="252" t="s">
        <v>162</v>
      </c>
      <c r="B77" s="251"/>
      <c r="C77" s="253"/>
      <c r="D77" s="254">
        <v>6</v>
      </c>
      <c r="E77" s="70">
        <f>IF(D77&gt;$Q$79,,UPPER(VLOOKUP(D77,'Girls Si Qual Draw Prep'!$A$7:$R$134,2)))</f>
        <v>0</v>
      </c>
      <c r="F77" s="255" t="s">
        <v>59</v>
      </c>
      <c r="G77" s="70">
        <f>IF(F77&gt;$Q$79,,UPPER(VLOOKUP(F77,'Girls Si Qual Draw Prep'!$A$7:$R$134,2)))</f>
        <v>0</v>
      </c>
      <c r="H77" s="69"/>
      <c r="I77" s="256" t="s">
        <v>49</v>
      </c>
      <c r="J77" s="251"/>
      <c r="K77" s="257"/>
      <c r="L77" s="251"/>
      <c r="M77" s="258"/>
      <c r="N77" s="423" t="s">
        <v>171</v>
      </c>
      <c r="O77" s="260"/>
      <c r="P77" s="260"/>
      <c r="Q77" s="261"/>
    </row>
    <row r="78" spans="1:17" s="19" customFormat="1" ht="9" customHeight="1">
      <c r="A78" s="252" t="s">
        <v>50</v>
      </c>
      <c r="B78" s="251"/>
      <c r="C78" s="273"/>
      <c r="D78" s="254">
        <v>7</v>
      </c>
      <c r="E78" s="70">
        <f>IF(D78&gt;$Q$79,,UPPER(VLOOKUP(D78,'Girls Si Qual Draw Prep'!$A$7:$R$134,2)))</f>
        <v>0</v>
      </c>
      <c r="F78" s="255" t="s">
        <v>60</v>
      </c>
      <c r="G78" s="70">
        <f>IF(F78&gt;$Q$79,,UPPER(VLOOKUP(F78,'Girls Si Qual Draw Prep'!$A$7:$R$134,2)))</f>
        <v>0</v>
      </c>
      <c r="H78" s="69"/>
      <c r="I78" s="256" t="s">
        <v>51</v>
      </c>
      <c r="J78" s="251"/>
      <c r="K78" s="257"/>
      <c r="L78" s="251"/>
      <c r="M78" s="258"/>
      <c r="N78" s="251"/>
      <c r="O78" s="257"/>
      <c r="P78" s="251"/>
      <c r="Q78" s="258"/>
    </row>
    <row r="79" spans="1:17" s="19" customFormat="1" ht="9" customHeight="1">
      <c r="A79" s="266" t="s">
        <v>52</v>
      </c>
      <c r="B79" s="264"/>
      <c r="C79" s="274"/>
      <c r="D79" s="275">
        <v>8</v>
      </c>
      <c r="E79" s="276">
        <f>IF(D79&gt;$Q$79,,UPPER(VLOOKUP(D79,'Girls Si Qual Draw Prep'!$A$7:$R$134,2)))</f>
        <v>0</v>
      </c>
      <c r="F79" s="277" t="s">
        <v>61</v>
      </c>
      <c r="G79" s="276">
        <f>IF(F79&gt;$Q$79,,UPPER(VLOOKUP(F79,'Girls Si Qual Draw Prep'!$A$7:$R$134,2)))</f>
        <v>0</v>
      </c>
      <c r="H79" s="278"/>
      <c r="I79" s="279" t="s">
        <v>53</v>
      </c>
      <c r="J79" s="264"/>
      <c r="K79" s="263"/>
      <c r="L79" s="264"/>
      <c r="M79" s="265"/>
      <c r="N79" s="264" t="str">
        <f>Q4</f>
        <v>ΧΡΗΣΤΟΣ ΜΟΥΡΤΖΙΟΣ</v>
      </c>
      <c r="O79" s="263"/>
      <c r="P79" s="264"/>
      <c r="Q79" s="280">
        <f>MIN(8,'Girls Si Qual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5" stopIfTrue="1">
      <formula>AND($D7&lt;9,$C7&gt;0)</formula>
    </cfRule>
  </conditionalFormatting>
  <conditionalFormatting sqref="H8 H40 H16 H60 H20 H68 H24 H48 H64 H52 H32 H44 H36 H12 H56 H28 J18 J26 J34 J42 J50 J58 J66 J10">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L10 L18 L26 J64 L42 L34 L58 L50 N14 J68 N30 N46 J8 J12 J16 J20 J24 J28 J32 J36 J40 J44 J48 J52 J56 J60 L66 N62">
    <cfRule type="expression" priority="5" dxfId="15" stopIfTrue="1">
      <formula>I8="as"</formula>
    </cfRule>
    <cfRule type="expression" priority="6" dxfId="15" stopIfTrue="1">
      <formula>I8="bs"</formula>
    </cfRule>
  </conditionalFormatting>
  <conditionalFormatting sqref="B7 B9 B11 B13 B15 B17 B19 B21 B23 B25 B27 B29 B31 B33 B35 B37 B39 B41 B43 B45 B47 B49 B51 B53 B55 B57 B59 B61 B63 B65 B67 B69">
    <cfRule type="cellIs" priority="7" dxfId="18" operator="equal" stopIfTrue="1">
      <formula>"QA"</formula>
    </cfRule>
    <cfRule type="cellIs" priority="8" dxfId="18" operator="equal" stopIfTrue="1">
      <formula>"DA"</formula>
    </cfRule>
  </conditionalFormatting>
  <conditionalFormatting sqref="I8 I12 I16 I20 I24 I28 I32 I36 I40 I44 I48 I52 I56 I60 I64 I68 K66 K58 K50 K42 K34 K26 K18 K10 Q79">
    <cfRule type="expression" priority="9" dxfId="17" stopIfTrue="1">
      <formula>$N$1="CU"</formula>
    </cfRule>
  </conditionalFormatting>
  <conditionalFormatting sqref="D7 D9 D11 D13 D15 D17 D19 D21 D23 D25 D27 D29 D31 D33 D35 D37 D39 D41 D43 D45 D47 D49 D51 D53 D55 D57 D59 D61 D63 D65 D67 D69">
    <cfRule type="expression" priority="10" dxfId="16" stopIfTrue="1">
      <formula>$D7&lt;9</formula>
    </cfRule>
  </conditionalFormatting>
  <dataValidations count="1">
    <dataValidation type="list" allowBlank="1" showInputMessage="1" sqref="H8 H24 H12 H28 H16 H40 H20 H44 H48 H52 H32 H36 H56 H60 H64 H68 J66 J58 J50 J42 J34 J26 J18 J10">
      <formula1>$T$7:$T$16</formula1>
    </dataValidation>
  </dataValidations>
  <printOptions horizontalCentered="1"/>
  <pageMargins left="0.35" right="0.35" top="0.39" bottom="0.39" header="0" footer="0"/>
  <pageSetup fitToHeight="1" fitToWidth="1" horizontalDpi="360" verticalDpi="360" orientation="portrait" paperSize="9"/>
  <legacyDrawing r:id="rId2"/>
</worksheet>
</file>

<file path=xl/worksheets/sheet19.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A1">
      <pane ySplit="6" topLeftCell="BM22" activePane="bottomLeft" state="frozen"/>
      <selection pane="topLeft" activeCell="A1" sqref="A1"/>
      <selection pane="bottomLeft" activeCell="B7" sqref="B7:D39"/>
    </sheetView>
  </sheetViews>
  <sheetFormatPr defaultColWidth="9.140625" defaultRowHeight="12.75"/>
  <cols>
    <col min="1" max="1" width="4.00390625" style="0" customWidth="1"/>
    <col min="2" max="2" width="22.140625" style="0" customWidth="1"/>
    <col min="3" max="3" width="20.7109375" style="0" customWidth="1"/>
    <col min="4" max="4" width="8.7109375" style="56" customWidth="1"/>
    <col min="14" max="14" width="19.8515625" style="0" hidden="1" customWidth="1"/>
  </cols>
  <sheetData>
    <row r="1" spans="1:14" ht="26.25">
      <c r="A1" s="404"/>
      <c r="B1" s="72"/>
      <c r="C1" s="73" t="s">
        <v>14</v>
      </c>
      <c r="D1" s="73"/>
      <c r="N1" s="407"/>
    </row>
    <row r="2" spans="1:4" ht="12.75">
      <c r="A2" s="75"/>
      <c r="B2" s="75"/>
      <c r="C2" s="65" t="s">
        <v>140</v>
      </c>
      <c r="D2" s="84"/>
    </row>
    <row r="3" spans="1:4" s="2" customFormat="1" ht="12.75">
      <c r="A3" s="59" t="s">
        <v>144</v>
      </c>
      <c r="B3" s="59"/>
      <c r="C3" s="57" t="s">
        <v>145</v>
      </c>
      <c r="D3" s="57" t="s">
        <v>146</v>
      </c>
    </row>
    <row r="4" spans="1:4" s="2" customFormat="1" ht="13.5" thickBot="1">
      <c r="A4" s="443" t="str">
        <f>'Week SetUp'!$A$10</f>
        <v>20-21 ΦΕΒΡΟΥΑΡΙΟΥ 2010</v>
      </c>
      <c r="B4" s="443"/>
      <c r="C4" s="78" t="str">
        <f>'Week SetUp'!$C$10</f>
        <v>Ο.Α.ΞΑΝΘΗΣ</v>
      </c>
      <c r="D4" s="79" t="str">
        <f>'Week SetUp'!$D$10</f>
        <v>ΞΑΝΘΗ</v>
      </c>
    </row>
    <row r="5" spans="1:4" s="87" customFormat="1" ht="36" customHeight="1">
      <c r="A5" s="88" t="s">
        <v>15</v>
      </c>
      <c r="B5" s="89" t="s">
        <v>150</v>
      </c>
      <c r="C5" s="89" t="s">
        <v>151</v>
      </c>
      <c r="D5" s="89" t="s">
        <v>145</v>
      </c>
    </row>
    <row r="6" spans="1:4" s="2" customFormat="1" ht="12.75" customHeight="1" thickBot="1">
      <c r="A6" s="90"/>
      <c r="B6" s="91"/>
      <c r="C6" s="91"/>
      <c r="D6" s="91"/>
    </row>
    <row r="7" spans="1:14" s="92" customFormat="1" ht="11.25" customHeight="1">
      <c r="A7" s="93">
        <v>1</v>
      </c>
      <c r="B7" s="94"/>
      <c r="C7" s="94"/>
      <c r="D7" s="95"/>
      <c r="N7" s="406">
        <f>IF(B7="",,C7&amp;" "&amp;UPPER(B7)&amp;" ("&amp;D7&amp;")")</f>
        <v>0</v>
      </c>
    </row>
    <row r="8" spans="1:14" s="92" customFormat="1" ht="11.25" customHeight="1">
      <c r="A8" s="93">
        <v>2</v>
      </c>
      <c r="B8" s="94"/>
      <c r="C8" s="94"/>
      <c r="D8" s="95"/>
      <c r="N8" s="406">
        <f>IF(B8="",,C8&amp;" "&amp;UPPER(B8)&amp;" ("&amp;D8&amp;")")</f>
        <v>0</v>
      </c>
    </row>
    <row r="9" spans="1:14" s="92" customFormat="1" ht="11.25" customHeight="1">
      <c r="A9" s="93">
        <v>3</v>
      </c>
      <c r="B9" s="94"/>
      <c r="C9" s="94"/>
      <c r="D9" s="95"/>
      <c r="N9" s="406">
        <f aca="true" t="shared" si="0" ref="N9:N72">IF(B9="",,C9&amp;" "&amp;UPPER(B9)&amp;" ("&amp;D9&amp;")")</f>
        <v>0</v>
      </c>
    </row>
    <row r="10" spans="1:14" s="92" customFormat="1" ht="11.25" customHeight="1">
      <c r="A10" s="93">
        <v>4</v>
      </c>
      <c r="B10" s="94"/>
      <c r="C10" s="94"/>
      <c r="D10" s="95"/>
      <c r="N10" s="406">
        <f t="shared" si="0"/>
        <v>0</v>
      </c>
    </row>
    <row r="11" spans="1:14" s="92" customFormat="1" ht="11.25" customHeight="1">
      <c r="A11" s="93">
        <v>5</v>
      </c>
      <c r="B11" s="94"/>
      <c r="C11" s="94"/>
      <c r="D11" s="95"/>
      <c r="N11" s="406">
        <f t="shared" si="0"/>
        <v>0</v>
      </c>
    </row>
    <row r="12" spans="1:14" s="92" customFormat="1" ht="11.25" customHeight="1">
      <c r="A12" s="93">
        <v>6</v>
      </c>
      <c r="B12" s="94"/>
      <c r="C12" s="94"/>
      <c r="D12" s="95"/>
      <c r="N12" s="406">
        <f t="shared" si="0"/>
        <v>0</v>
      </c>
    </row>
    <row r="13" spans="1:14" s="92" customFormat="1" ht="11.25" customHeight="1">
      <c r="A13" s="93">
        <v>7</v>
      </c>
      <c r="B13" s="94"/>
      <c r="C13" s="94"/>
      <c r="D13" s="95"/>
      <c r="N13" s="406">
        <f t="shared" si="0"/>
        <v>0</v>
      </c>
    </row>
    <row r="14" spans="1:14" s="92" customFormat="1" ht="11.25" customHeight="1">
      <c r="A14" s="93">
        <v>8</v>
      </c>
      <c r="B14" s="94"/>
      <c r="C14" s="94"/>
      <c r="D14" s="95"/>
      <c r="N14" s="406">
        <f t="shared" si="0"/>
        <v>0</v>
      </c>
    </row>
    <row r="15" spans="1:14" s="92" customFormat="1" ht="11.25" customHeight="1">
      <c r="A15" s="93">
        <v>9</v>
      </c>
      <c r="B15" s="94"/>
      <c r="C15" s="94"/>
      <c r="D15" s="95"/>
      <c r="N15" s="406">
        <f t="shared" si="0"/>
        <v>0</v>
      </c>
    </row>
    <row r="16" spans="1:14" s="92" customFormat="1" ht="11.25" customHeight="1">
      <c r="A16" s="93">
        <v>10</v>
      </c>
      <c r="B16" s="94"/>
      <c r="C16" s="94"/>
      <c r="D16" s="95"/>
      <c r="N16" s="406">
        <f t="shared" si="0"/>
        <v>0</v>
      </c>
    </row>
    <row r="17" spans="1:14" s="92" customFormat="1" ht="11.25" customHeight="1">
      <c r="A17" s="93">
        <v>11</v>
      </c>
      <c r="B17" s="94"/>
      <c r="C17" s="94"/>
      <c r="D17" s="95"/>
      <c r="N17" s="406">
        <f t="shared" si="0"/>
        <v>0</v>
      </c>
    </row>
    <row r="18" spans="1:14" s="92" customFormat="1" ht="11.25" customHeight="1">
      <c r="A18" s="93">
        <v>12</v>
      </c>
      <c r="B18" s="94"/>
      <c r="C18" s="94"/>
      <c r="D18" s="95"/>
      <c r="N18" s="406">
        <f t="shared" si="0"/>
        <v>0</v>
      </c>
    </row>
    <row r="19" spans="1:14" s="92" customFormat="1" ht="11.25" customHeight="1">
      <c r="A19" s="93">
        <v>13</v>
      </c>
      <c r="B19" s="94"/>
      <c r="C19" s="94"/>
      <c r="D19" s="95"/>
      <c r="N19" s="406">
        <f t="shared" si="0"/>
        <v>0</v>
      </c>
    </row>
    <row r="20" spans="1:14" s="92" customFormat="1" ht="11.25" customHeight="1">
      <c r="A20" s="93">
        <v>14</v>
      </c>
      <c r="B20" s="94"/>
      <c r="C20" s="94"/>
      <c r="D20" s="95"/>
      <c r="N20" s="406">
        <f t="shared" si="0"/>
        <v>0</v>
      </c>
    </row>
    <row r="21" spans="1:14" s="92" customFormat="1" ht="11.25" customHeight="1">
      <c r="A21" s="93">
        <v>15</v>
      </c>
      <c r="B21" s="94"/>
      <c r="C21" s="94"/>
      <c r="D21" s="95"/>
      <c r="N21" s="406">
        <f t="shared" si="0"/>
        <v>0</v>
      </c>
    </row>
    <row r="22" spans="1:14" s="92" customFormat="1" ht="11.25" customHeight="1">
      <c r="A22" s="93">
        <v>16</v>
      </c>
      <c r="B22" s="94"/>
      <c r="C22" s="94"/>
      <c r="D22" s="95"/>
      <c r="N22" s="406">
        <f t="shared" si="0"/>
        <v>0</v>
      </c>
    </row>
    <row r="23" spans="1:14" s="92" customFormat="1" ht="11.25" customHeight="1">
      <c r="A23" s="93">
        <v>17</v>
      </c>
      <c r="B23" s="94"/>
      <c r="C23" s="94"/>
      <c r="D23" s="95"/>
      <c r="N23" s="406">
        <f t="shared" si="0"/>
        <v>0</v>
      </c>
    </row>
    <row r="24" spans="1:14" s="92" customFormat="1" ht="11.25" customHeight="1">
      <c r="A24" s="93">
        <v>18</v>
      </c>
      <c r="B24" s="94"/>
      <c r="C24" s="94"/>
      <c r="D24" s="95"/>
      <c r="N24" s="406">
        <f t="shared" si="0"/>
        <v>0</v>
      </c>
    </row>
    <row r="25" spans="1:14" s="92" customFormat="1" ht="11.25" customHeight="1">
      <c r="A25" s="93">
        <v>19</v>
      </c>
      <c r="B25" s="94"/>
      <c r="C25" s="94"/>
      <c r="D25" s="95"/>
      <c r="N25" s="406">
        <f t="shared" si="0"/>
        <v>0</v>
      </c>
    </row>
    <row r="26" spans="1:14" s="92" customFormat="1" ht="11.25" customHeight="1">
      <c r="A26" s="93">
        <v>20</v>
      </c>
      <c r="B26" s="94"/>
      <c r="C26" s="94"/>
      <c r="D26" s="95"/>
      <c r="N26" s="406">
        <f t="shared" si="0"/>
        <v>0</v>
      </c>
    </row>
    <row r="27" spans="1:14" s="92" customFormat="1" ht="11.25" customHeight="1">
      <c r="A27" s="93">
        <v>21</v>
      </c>
      <c r="B27" s="94"/>
      <c r="C27" s="94"/>
      <c r="D27" s="95"/>
      <c r="N27" s="406">
        <f t="shared" si="0"/>
        <v>0</v>
      </c>
    </row>
    <row r="28" spans="1:14" s="92" customFormat="1" ht="11.25" customHeight="1">
      <c r="A28" s="93">
        <v>22</v>
      </c>
      <c r="B28" s="94"/>
      <c r="C28" s="94"/>
      <c r="D28" s="95"/>
      <c r="N28" s="406">
        <f t="shared" si="0"/>
        <v>0</v>
      </c>
    </row>
    <row r="29" spans="1:14" s="92" customFormat="1" ht="11.25" customHeight="1">
      <c r="A29" s="93">
        <v>23</v>
      </c>
      <c r="B29" s="94"/>
      <c r="C29" s="94"/>
      <c r="D29" s="95"/>
      <c r="N29" s="406">
        <f t="shared" si="0"/>
        <v>0</v>
      </c>
    </row>
    <row r="30" spans="1:14" s="92" customFormat="1" ht="11.25" customHeight="1">
      <c r="A30" s="93">
        <v>24</v>
      </c>
      <c r="B30" s="94"/>
      <c r="C30" s="94"/>
      <c r="D30" s="95"/>
      <c r="N30" s="406">
        <f t="shared" si="0"/>
        <v>0</v>
      </c>
    </row>
    <row r="31" spans="1:14" s="92" customFormat="1" ht="11.25" customHeight="1">
      <c r="A31" s="93">
        <v>25</v>
      </c>
      <c r="B31" s="94"/>
      <c r="C31" s="94"/>
      <c r="D31" s="95"/>
      <c r="N31" s="406">
        <f t="shared" si="0"/>
        <v>0</v>
      </c>
    </row>
    <row r="32" spans="1:14" s="92" customFormat="1" ht="11.25" customHeight="1">
      <c r="A32" s="93">
        <v>26</v>
      </c>
      <c r="B32" s="94"/>
      <c r="C32" s="94"/>
      <c r="D32" s="95"/>
      <c r="N32" s="406">
        <f t="shared" si="0"/>
        <v>0</v>
      </c>
    </row>
    <row r="33" spans="1:14" s="92" customFormat="1" ht="11.25" customHeight="1">
      <c r="A33" s="93">
        <v>27</v>
      </c>
      <c r="B33" s="94"/>
      <c r="C33" s="94"/>
      <c r="D33" s="95"/>
      <c r="N33" s="406">
        <f t="shared" si="0"/>
        <v>0</v>
      </c>
    </row>
    <row r="34" spans="1:14" s="92" customFormat="1" ht="11.25" customHeight="1">
      <c r="A34" s="93">
        <v>28</v>
      </c>
      <c r="B34" s="94"/>
      <c r="C34" s="94"/>
      <c r="D34" s="95"/>
      <c r="N34" s="406">
        <f t="shared" si="0"/>
        <v>0</v>
      </c>
    </row>
    <row r="35" spans="1:14" s="92" customFormat="1" ht="11.25" customHeight="1">
      <c r="A35" s="93">
        <v>29</v>
      </c>
      <c r="B35" s="94"/>
      <c r="C35" s="94"/>
      <c r="D35" s="95"/>
      <c r="N35" s="406">
        <f t="shared" si="0"/>
        <v>0</v>
      </c>
    </row>
    <row r="36" spans="1:14" s="92" customFormat="1" ht="11.25" customHeight="1">
      <c r="A36" s="93">
        <v>30</v>
      </c>
      <c r="B36" s="94"/>
      <c r="C36" s="94"/>
      <c r="D36" s="95"/>
      <c r="N36" s="406">
        <f t="shared" si="0"/>
        <v>0</v>
      </c>
    </row>
    <row r="37" spans="1:14" s="92" customFormat="1" ht="11.25" customHeight="1">
      <c r="A37" s="93">
        <v>31</v>
      </c>
      <c r="B37" s="94"/>
      <c r="C37" s="94"/>
      <c r="D37" s="95"/>
      <c r="N37" s="406">
        <f t="shared" si="0"/>
        <v>0</v>
      </c>
    </row>
    <row r="38" spans="1:14" s="92" customFormat="1" ht="11.25" customHeight="1">
      <c r="A38" s="93">
        <v>32</v>
      </c>
      <c r="B38" s="94"/>
      <c r="C38" s="94"/>
      <c r="D38" s="95"/>
      <c r="N38" s="406">
        <f t="shared" si="0"/>
        <v>0</v>
      </c>
    </row>
    <row r="39" spans="1:14" s="92" customFormat="1" ht="11.25" customHeight="1">
      <c r="A39" s="93">
        <v>33</v>
      </c>
      <c r="B39" s="94"/>
      <c r="C39" s="94"/>
      <c r="D39" s="95"/>
      <c r="N39" s="406">
        <f t="shared" si="0"/>
        <v>0</v>
      </c>
    </row>
    <row r="40" spans="1:14" s="92" customFormat="1" ht="11.25" customHeight="1">
      <c r="A40" s="93">
        <v>34</v>
      </c>
      <c r="B40" s="392"/>
      <c r="C40" s="392"/>
      <c r="D40" s="405"/>
      <c r="N40" s="406">
        <f t="shared" si="0"/>
        <v>0</v>
      </c>
    </row>
    <row r="41" spans="1:14" s="92" customFormat="1" ht="11.25" customHeight="1">
      <c r="A41" s="93">
        <v>35</v>
      </c>
      <c r="B41" s="392"/>
      <c r="C41" s="392"/>
      <c r="D41" s="405"/>
      <c r="N41" s="406">
        <f t="shared" si="0"/>
        <v>0</v>
      </c>
    </row>
    <row r="42" spans="1:14" s="92" customFormat="1" ht="11.25" customHeight="1">
      <c r="A42" s="93">
        <v>36</v>
      </c>
      <c r="B42" s="392"/>
      <c r="C42" s="392"/>
      <c r="D42" s="405"/>
      <c r="N42" s="406">
        <f t="shared" si="0"/>
        <v>0</v>
      </c>
    </row>
    <row r="43" spans="1:14" s="92" customFormat="1" ht="11.25" customHeight="1">
      <c r="A43" s="93">
        <v>37</v>
      </c>
      <c r="B43" s="392"/>
      <c r="C43" s="392"/>
      <c r="D43" s="405"/>
      <c r="N43" s="406">
        <f t="shared" si="0"/>
        <v>0</v>
      </c>
    </row>
    <row r="44" spans="1:14" s="92" customFormat="1" ht="11.25" customHeight="1">
      <c r="A44" s="93">
        <v>38</v>
      </c>
      <c r="B44" s="392"/>
      <c r="C44" s="392"/>
      <c r="D44" s="405"/>
      <c r="N44" s="406">
        <f t="shared" si="0"/>
        <v>0</v>
      </c>
    </row>
    <row r="45" spans="1:14" s="92" customFormat="1" ht="11.25" customHeight="1">
      <c r="A45" s="93">
        <v>39</v>
      </c>
      <c r="B45" s="392"/>
      <c r="C45" s="392"/>
      <c r="D45" s="405"/>
      <c r="N45" s="406">
        <f t="shared" si="0"/>
        <v>0</v>
      </c>
    </row>
    <row r="46" spans="1:14" s="92" customFormat="1" ht="11.25" customHeight="1">
      <c r="A46" s="93">
        <v>40</v>
      </c>
      <c r="B46" s="392"/>
      <c r="C46" s="392"/>
      <c r="D46" s="405"/>
      <c r="N46" s="406">
        <f t="shared" si="0"/>
        <v>0</v>
      </c>
    </row>
    <row r="47" spans="1:14" s="92" customFormat="1" ht="11.25" customHeight="1">
      <c r="A47" s="93">
        <v>41</v>
      </c>
      <c r="B47" s="392"/>
      <c r="C47" s="392"/>
      <c r="D47" s="405"/>
      <c r="N47" s="406">
        <f t="shared" si="0"/>
        <v>0</v>
      </c>
    </row>
    <row r="48" spans="1:14" s="92" customFormat="1" ht="11.25" customHeight="1">
      <c r="A48" s="93">
        <v>42</v>
      </c>
      <c r="B48" s="392"/>
      <c r="C48" s="392"/>
      <c r="D48" s="405"/>
      <c r="N48" s="406">
        <f t="shared" si="0"/>
        <v>0</v>
      </c>
    </row>
    <row r="49" spans="1:14" s="92" customFormat="1" ht="11.25" customHeight="1">
      <c r="A49" s="93">
        <v>43</v>
      </c>
      <c r="B49" s="392"/>
      <c r="C49" s="392"/>
      <c r="D49" s="405"/>
      <c r="N49" s="406">
        <f t="shared" si="0"/>
        <v>0</v>
      </c>
    </row>
    <row r="50" spans="1:14" s="92" customFormat="1" ht="11.25" customHeight="1">
      <c r="A50" s="93">
        <v>44</v>
      </c>
      <c r="B50" s="392"/>
      <c r="C50" s="392"/>
      <c r="D50" s="405"/>
      <c r="N50" s="406">
        <f t="shared" si="0"/>
        <v>0</v>
      </c>
    </row>
    <row r="51" spans="1:14" s="92" customFormat="1" ht="11.25" customHeight="1">
      <c r="A51" s="93">
        <v>45</v>
      </c>
      <c r="B51" s="392"/>
      <c r="C51" s="392"/>
      <c r="D51" s="405"/>
      <c r="N51" s="406">
        <f t="shared" si="0"/>
        <v>0</v>
      </c>
    </row>
    <row r="52" spans="1:14" s="92" customFormat="1" ht="11.25" customHeight="1">
      <c r="A52" s="93">
        <v>46</v>
      </c>
      <c r="B52" s="392"/>
      <c r="C52" s="392"/>
      <c r="D52" s="405"/>
      <c r="N52" s="406">
        <f t="shared" si="0"/>
        <v>0</v>
      </c>
    </row>
    <row r="53" spans="1:14" s="92" customFormat="1" ht="11.25" customHeight="1">
      <c r="A53" s="93">
        <v>47</v>
      </c>
      <c r="B53" s="392"/>
      <c r="C53" s="392"/>
      <c r="D53" s="405"/>
      <c r="N53" s="406">
        <f t="shared" si="0"/>
        <v>0</v>
      </c>
    </row>
    <row r="54" spans="1:14" s="92" customFormat="1" ht="11.25" customHeight="1">
      <c r="A54" s="93">
        <v>48</v>
      </c>
      <c r="B54" s="392"/>
      <c r="C54" s="392"/>
      <c r="D54" s="405"/>
      <c r="N54" s="406">
        <f t="shared" si="0"/>
        <v>0</v>
      </c>
    </row>
    <row r="55" spans="1:14" s="92" customFormat="1" ht="11.25" customHeight="1">
      <c r="A55" s="93">
        <v>49</v>
      </c>
      <c r="B55" s="392"/>
      <c r="C55" s="392"/>
      <c r="D55" s="405"/>
      <c r="N55" s="406">
        <f t="shared" si="0"/>
        <v>0</v>
      </c>
    </row>
    <row r="56" spans="1:14" s="92" customFormat="1" ht="11.25" customHeight="1">
      <c r="A56" s="93">
        <v>50</v>
      </c>
      <c r="B56" s="392"/>
      <c r="C56" s="392"/>
      <c r="D56" s="405"/>
      <c r="N56" s="406">
        <f t="shared" si="0"/>
        <v>0</v>
      </c>
    </row>
    <row r="57" spans="1:14" s="92" customFormat="1" ht="11.25" customHeight="1">
      <c r="A57" s="93">
        <v>51</v>
      </c>
      <c r="B57" s="392"/>
      <c r="C57" s="392"/>
      <c r="D57" s="405"/>
      <c r="N57" s="406">
        <f t="shared" si="0"/>
        <v>0</v>
      </c>
    </row>
    <row r="58" spans="1:14" s="92" customFormat="1" ht="11.25" customHeight="1">
      <c r="A58" s="93">
        <v>52</v>
      </c>
      <c r="B58" s="392"/>
      <c r="C58" s="392"/>
      <c r="D58" s="405"/>
      <c r="N58" s="406">
        <f t="shared" si="0"/>
        <v>0</v>
      </c>
    </row>
    <row r="59" spans="1:14" s="92" customFormat="1" ht="11.25" customHeight="1">
      <c r="A59" s="93">
        <v>53</v>
      </c>
      <c r="B59" s="392"/>
      <c r="C59" s="392"/>
      <c r="D59" s="405"/>
      <c r="N59" s="406">
        <f t="shared" si="0"/>
        <v>0</v>
      </c>
    </row>
    <row r="60" spans="1:14" s="92" customFormat="1" ht="11.25" customHeight="1">
      <c r="A60" s="93">
        <v>54</v>
      </c>
      <c r="B60" s="392"/>
      <c r="C60" s="392"/>
      <c r="D60" s="405"/>
      <c r="N60" s="406">
        <f t="shared" si="0"/>
        <v>0</v>
      </c>
    </row>
    <row r="61" spans="1:14" s="92" customFormat="1" ht="11.25" customHeight="1">
      <c r="A61" s="93">
        <v>55</v>
      </c>
      <c r="B61" s="392"/>
      <c r="C61" s="392"/>
      <c r="D61" s="405"/>
      <c r="N61" s="406">
        <f t="shared" si="0"/>
        <v>0</v>
      </c>
    </row>
    <row r="62" spans="1:14" s="92" customFormat="1" ht="11.25" customHeight="1">
      <c r="A62" s="93">
        <v>56</v>
      </c>
      <c r="B62" s="392"/>
      <c r="C62" s="392"/>
      <c r="D62" s="405"/>
      <c r="N62" s="406">
        <f t="shared" si="0"/>
        <v>0</v>
      </c>
    </row>
    <row r="63" spans="1:14" s="92" customFormat="1" ht="11.25" customHeight="1">
      <c r="A63" s="93">
        <v>57</v>
      </c>
      <c r="B63" s="392"/>
      <c r="C63" s="392"/>
      <c r="D63" s="405"/>
      <c r="N63" s="406">
        <f t="shared" si="0"/>
        <v>0</v>
      </c>
    </row>
    <row r="64" spans="1:14" s="92" customFormat="1" ht="11.25" customHeight="1">
      <c r="A64" s="93">
        <v>58</v>
      </c>
      <c r="B64" s="392"/>
      <c r="C64" s="392"/>
      <c r="D64" s="405"/>
      <c r="N64" s="406">
        <f t="shared" si="0"/>
        <v>0</v>
      </c>
    </row>
    <row r="65" spans="1:14" s="92" customFormat="1" ht="11.25" customHeight="1">
      <c r="A65" s="93">
        <v>59</v>
      </c>
      <c r="B65" s="392"/>
      <c r="C65" s="392"/>
      <c r="D65" s="405"/>
      <c r="N65" s="406">
        <f t="shared" si="0"/>
        <v>0</v>
      </c>
    </row>
    <row r="66" spans="1:14" s="92" customFormat="1" ht="11.25" customHeight="1">
      <c r="A66" s="93">
        <v>60</v>
      </c>
      <c r="B66" s="392"/>
      <c r="C66" s="392"/>
      <c r="D66" s="405"/>
      <c r="N66" s="406">
        <f t="shared" si="0"/>
        <v>0</v>
      </c>
    </row>
    <row r="67" spans="1:14" s="92" customFormat="1" ht="11.25" customHeight="1">
      <c r="A67" s="93">
        <v>61</v>
      </c>
      <c r="B67" s="392"/>
      <c r="C67" s="392"/>
      <c r="D67" s="405"/>
      <c r="N67" s="406">
        <f t="shared" si="0"/>
        <v>0</v>
      </c>
    </row>
    <row r="68" spans="1:14" s="92" customFormat="1" ht="11.25" customHeight="1">
      <c r="A68" s="93">
        <v>62</v>
      </c>
      <c r="B68" s="392"/>
      <c r="C68" s="392"/>
      <c r="D68" s="405"/>
      <c r="N68" s="406">
        <f t="shared" si="0"/>
        <v>0</v>
      </c>
    </row>
    <row r="69" spans="1:14" s="92" customFormat="1" ht="11.25" customHeight="1">
      <c r="A69" s="93">
        <v>63</v>
      </c>
      <c r="B69" s="392"/>
      <c r="C69" s="392"/>
      <c r="D69" s="405"/>
      <c r="N69" s="406">
        <f t="shared" si="0"/>
        <v>0</v>
      </c>
    </row>
    <row r="70" spans="1:14" s="92" customFormat="1" ht="11.25" customHeight="1">
      <c r="A70" s="93">
        <v>64</v>
      </c>
      <c r="B70" s="392"/>
      <c r="C70" s="392"/>
      <c r="D70" s="405"/>
      <c r="N70" s="406">
        <f t="shared" si="0"/>
        <v>0</v>
      </c>
    </row>
    <row r="71" spans="1:14" s="92" customFormat="1" ht="11.25" customHeight="1">
      <c r="A71" s="93">
        <v>65</v>
      </c>
      <c r="B71" s="392"/>
      <c r="C71" s="392"/>
      <c r="D71" s="405"/>
      <c r="N71" s="406">
        <f t="shared" si="0"/>
        <v>0</v>
      </c>
    </row>
    <row r="72" spans="1:14" s="92" customFormat="1" ht="11.25" customHeight="1">
      <c r="A72" s="93">
        <v>66</v>
      </c>
      <c r="B72" s="392"/>
      <c r="C72" s="392"/>
      <c r="D72" s="405"/>
      <c r="N72" s="406">
        <f t="shared" si="0"/>
        <v>0</v>
      </c>
    </row>
    <row r="73" spans="1:14" s="92" customFormat="1" ht="11.25" customHeight="1">
      <c r="A73" s="93">
        <v>67</v>
      </c>
      <c r="B73" s="392"/>
      <c r="C73" s="392"/>
      <c r="D73" s="405"/>
      <c r="N73" s="406">
        <f aca="true" t="shared" si="1" ref="N73:N136">IF(B73="",,C73&amp;" "&amp;UPPER(B73)&amp;" ("&amp;D73&amp;")")</f>
        <v>0</v>
      </c>
    </row>
    <row r="74" spans="1:14" s="92" customFormat="1" ht="11.25" customHeight="1">
      <c r="A74" s="93">
        <v>68</v>
      </c>
      <c r="B74" s="392"/>
      <c r="C74" s="392"/>
      <c r="D74" s="405"/>
      <c r="N74" s="406">
        <f t="shared" si="1"/>
        <v>0</v>
      </c>
    </row>
    <row r="75" spans="1:14" s="92" customFormat="1" ht="11.25" customHeight="1">
      <c r="A75" s="93">
        <v>69</v>
      </c>
      <c r="B75" s="392"/>
      <c r="C75" s="392"/>
      <c r="D75" s="405"/>
      <c r="N75" s="406">
        <f t="shared" si="1"/>
        <v>0</v>
      </c>
    </row>
    <row r="76" spans="1:14" s="92" customFormat="1" ht="11.25" customHeight="1">
      <c r="A76" s="93">
        <v>70</v>
      </c>
      <c r="B76" s="392"/>
      <c r="C76" s="392"/>
      <c r="D76" s="405"/>
      <c r="N76" s="406">
        <f t="shared" si="1"/>
        <v>0</v>
      </c>
    </row>
    <row r="77" spans="1:14" s="92" customFormat="1" ht="11.25" customHeight="1">
      <c r="A77" s="93">
        <v>71</v>
      </c>
      <c r="B77" s="392"/>
      <c r="C77" s="392"/>
      <c r="D77" s="405"/>
      <c r="N77" s="406">
        <f t="shared" si="1"/>
        <v>0</v>
      </c>
    </row>
    <row r="78" spans="1:14" s="92" customFormat="1" ht="11.25" customHeight="1">
      <c r="A78" s="93">
        <v>72</v>
      </c>
      <c r="B78" s="392"/>
      <c r="C78" s="392"/>
      <c r="D78" s="405"/>
      <c r="N78" s="406">
        <f t="shared" si="1"/>
        <v>0</v>
      </c>
    </row>
    <row r="79" spans="1:14" s="92" customFormat="1" ht="11.25" customHeight="1">
      <c r="A79" s="93">
        <v>73</v>
      </c>
      <c r="B79" s="392"/>
      <c r="C79" s="392"/>
      <c r="D79" s="405"/>
      <c r="N79" s="406">
        <f t="shared" si="1"/>
        <v>0</v>
      </c>
    </row>
    <row r="80" spans="1:14" s="92" customFormat="1" ht="11.25" customHeight="1">
      <c r="A80" s="93">
        <v>74</v>
      </c>
      <c r="B80" s="392"/>
      <c r="C80" s="392"/>
      <c r="D80" s="405"/>
      <c r="N80" s="406">
        <f t="shared" si="1"/>
        <v>0</v>
      </c>
    </row>
    <row r="81" spans="1:14" s="92" customFormat="1" ht="11.25" customHeight="1">
      <c r="A81" s="93">
        <v>75</v>
      </c>
      <c r="B81" s="392"/>
      <c r="C81" s="392"/>
      <c r="D81" s="405"/>
      <c r="N81" s="406">
        <f t="shared" si="1"/>
        <v>0</v>
      </c>
    </row>
    <row r="82" spans="1:14" s="92" customFormat="1" ht="11.25" customHeight="1">
      <c r="A82" s="93">
        <v>76</v>
      </c>
      <c r="B82" s="392"/>
      <c r="C82" s="392"/>
      <c r="D82" s="405"/>
      <c r="N82" s="406">
        <f t="shared" si="1"/>
        <v>0</v>
      </c>
    </row>
    <row r="83" spans="1:14" s="92" customFormat="1" ht="11.25" customHeight="1">
      <c r="A83" s="93">
        <v>77</v>
      </c>
      <c r="B83" s="392"/>
      <c r="C83" s="392"/>
      <c r="D83" s="405"/>
      <c r="N83" s="406">
        <f t="shared" si="1"/>
        <v>0</v>
      </c>
    </row>
    <row r="84" spans="1:14" s="92" customFormat="1" ht="11.25" customHeight="1">
      <c r="A84" s="93">
        <v>78</v>
      </c>
      <c r="B84" s="392"/>
      <c r="C84" s="392"/>
      <c r="D84" s="405"/>
      <c r="N84" s="406">
        <f t="shared" si="1"/>
        <v>0</v>
      </c>
    </row>
    <row r="85" spans="1:14" s="92" customFormat="1" ht="11.25" customHeight="1">
      <c r="A85" s="93">
        <v>79</v>
      </c>
      <c r="B85" s="392"/>
      <c r="C85" s="392"/>
      <c r="D85" s="405"/>
      <c r="N85" s="406">
        <f t="shared" si="1"/>
        <v>0</v>
      </c>
    </row>
    <row r="86" spans="1:14" s="92" customFormat="1" ht="11.25" customHeight="1">
      <c r="A86" s="93">
        <v>80</v>
      </c>
      <c r="B86" s="392"/>
      <c r="C86" s="392"/>
      <c r="D86" s="405"/>
      <c r="N86" s="406">
        <f t="shared" si="1"/>
        <v>0</v>
      </c>
    </row>
    <row r="87" spans="1:14" s="92" customFormat="1" ht="11.25" customHeight="1">
      <c r="A87" s="93">
        <v>81</v>
      </c>
      <c r="B87" s="392"/>
      <c r="C87" s="392"/>
      <c r="D87" s="405"/>
      <c r="N87" s="406">
        <f t="shared" si="1"/>
        <v>0</v>
      </c>
    </row>
    <row r="88" spans="1:14" s="92" customFormat="1" ht="11.25" customHeight="1">
      <c r="A88" s="93">
        <v>82</v>
      </c>
      <c r="B88" s="392"/>
      <c r="C88" s="392"/>
      <c r="D88" s="405"/>
      <c r="N88" s="406">
        <f t="shared" si="1"/>
        <v>0</v>
      </c>
    </row>
    <row r="89" spans="1:14" s="92" customFormat="1" ht="11.25" customHeight="1">
      <c r="A89" s="93">
        <v>83</v>
      </c>
      <c r="B89" s="392"/>
      <c r="C89" s="392"/>
      <c r="D89" s="405"/>
      <c r="N89" s="406">
        <f t="shared" si="1"/>
        <v>0</v>
      </c>
    </row>
    <row r="90" spans="1:14" s="92" customFormat="1" ht="11.25" customHeight="1">
      <c r="A90" s="93">
        <v>84</v>
      </c>
      <c r="B90" s="392"/>
      <c r="C90" s="392"/>
      <c r="D90" s="405"/>
      <c r="N90" s="406">
        <f t="shared" si="1"/>
        <v>0</v>
      </c>
    </row>
    <row r="91" spans="1:14" s="92" customFormat="1" ht="11.25" customHeight="1">
      <c r="A91" s="93">
        <v>85</v>
      </c>
      <c r="B91" s="392"/>
      <c r="C91" s="392"/>
      <c r="D91" s="405"/>
      <c r="N91" s="406">
        <f t="shared" si="1"/>
        <v>0</v>
      </c>
    </row>
    <row r="92" spans="1:14" s="92" customFormat="1" ht="11.25" customHeight="1">
      <c r="A92" s="93">
        <v>86</v>
      </c>
      <c r="B92" s="392"/>
      <c r="C92" s="392"/>
      <c r="D92" s="405"/>
      <c r="N92" s="406">
        <f t="shared" si="1"/>
        <v>0</v>
      </c>
    </row>
    <row r="93" spans="1:14" s="92" customFormat="1" ht="11.25" customHeight="1">
      <c r="A93" s="93">
        <v>87</v>
      </c>
      <c r="B93" s="392"/>
      <c r="C93" s="392"/>
      <c r="D93" s="405"/>
      <c r="N93" s="406">
        <f t="shared" si="1"/>
        <v>0</v>
      </c>
    </row>
    <row r="94" spans="1:14" s="92" customFormat="1" ht="11.25" customHeight="1">
      <c r="A94" s="93">
        <v>88</v>
      </c>
      <c r="B94" s="392"/>
      <c r="C94" s="392"/>
      <c r="D94" s="405"/>
      <c r="N94" s="406">
        <f t="shared" si="1"/>
        <v>0</v>
      </c>
    </row>
    <row r="95" spans="1:14" s="92" customFormat="1" ht="11.25" customHeight="1">
      <c r="A95" s="93">
        <v>89</v>
      </c>
      <c r="B95" s="392"/>
      <c r="C95" s="392"/>
      <c r="D95" s="405"/>
      <c r="N95" s="406">
        <f t="shared" si="1"/>
        <v>0</v>
      </c>
    </row>
    <row r="96" spans="1:14" s="92" customFormat="1" ht="11.25" customHeight="1">
      <c r="A96" s="93">
        <v>90</v>
      </c>
      <c r="B96" s="392"/>
      <c r="C96" s="392"/>
      <c r="D96" s="405"/>
      <c r="N96" s="406">
        <f t="shared" si="1"/>
        <v>0</v>
      </c>
    </row>
    <row r="97" spans="1:14" s="92" customFormat="1" ht="11.25" customHeight="1">
      <c r="A97" s="93">
        <v>91</v>
      </c>
      <c r="B97" s="392"/>
      <c r="C97" s="392"/>
      <c r="D97" s="405"/>
      <c r="N97" s="406">
        <f t="shared" si="1"/>
        <v>0</v>
      </c>
    </row>
    <row r="98" spans="1:14" s="92" customFormat="1" ht="11.25" customHeight="1">
      <c r="A98" s="93">
        <v>92</v>
      </c>
      <c r="B98" s="392"/>
      <c r="C98" s="392"/>
      <c r="D98" s="405"/>
      <c r="N98" s="406">
        <f t="shared" si="1"/>
        <v>0</v>
      </c>
    </row>
    <row r="99" spans="1:14" s="92" customFormat="1" ht="11.25" customHeight="1">
      <c r="A99" s="93">
        <v>93</v>
      </c>
      <c r="B99" s="392"/>
      <c r="C99" s="392"/>
      <c r="D99" s="405"/>
      <c r="N99" s="406">
        <f t="shared" si="1"/>
        <v>0</v>
      </c>
    </row>
    <row r="100" spans="1:14" s="92" customFormat="1" ht="11.25" customHeight="1">
      <c r="A100" s="93">
        <v>94</v>
      </c>
      <c r="B100" s="392"/>
      <c r="C100" s="392"/>
      <c r="D100" s="405"/>
      <c r="N100" s="406">
        <f t="shared" si="1"/>
        <v>0</v>
      </c>
    </row>
    <row r="101" spans="1:14" s="92" customFormat="1" ht="11.25" customHeight="1">
      <c r="A101" s="93">
        <v>95</v>
      </c>
      <c r="B101" s="392"/>
      <c r="C101" s="392"/>
      <c r="D101" s="405"/>
      <c r="N101" s="406">
        <f t="shared" si="1"/>
        <v>0</v>
      </c>
    </row>
    <row r="102" spans="1:14" s="92" customFormat="1" ht="11.25" customHeight="1">
      <c r="A102" s="93">
        <v>96</v>
      </c>
      <c r="B102" s="392"/>
      <c r="C102" s="392"/>
      <c r="D102" s="405"/>
      <c r="N102" s="406">
        <f t="shared" si="1"/>
        <v>0</v>
      </c>
    </row>
    <row r="103" spans="1:14" s="92" customFormat="1" ht="11.25" customHeight="1">
      <c r="A103" s="93">
        <v>97</v>
      </c>
      <c r="B103" s="392"/>
      <c r="C103" s="392"/>
      <c r="D103" s="405"/>
      <c r="N103" s="406">
        <f t="shared" si="1"/>
        <v>0</v>
      </c>
    </row>
    <row r="104" spans="1:14" s="92" customFormat="1" ht="11.25" customHeight="1">
      <c r="A104" s="93">
        <v>98</v>
      </c>
      <c r="B104" s="392"/>
      <c r="C104" s="392"/>
      <c r="D104" s="405"/>
      <c r="N104" s="406">
        <f t="shared" si="1"/>
        <v>0</v>
      </c>
    </row>
    <row r="105" spans="1:14" s="92" customFormat="1" ht="11.25" customHeight="1">
      <c r="A105" s="93">
        <v>99</v>
      </c>
      <c r="B105" s="392"/>
      <c r="C105" s="392"/>
      <c r="D105" s="405"/>
      <c r="N105" s="406">
        <f t="shared" si="1"/>
        <v>0</v>
      </c>
    </row>
    <row r="106" spans="1:14" s="92" customFormat="1" ht="11.25" customHeight="1">
      <c r="A106" s="93">
        <v>100</v>
      </c>
      <c r="B106" s="392"/>
      <c r="C106" s="392"/>
      <c r="D106" s="405"/>
      <c r="N106" s="406">
        <f t="shared" si="1"/>
        <v>0</v>
      </c>
    </row>
    <row r="107" spans="1:14" s="92" customFormat="1" ht="11.25" customHeight="1">
      <c r="A107" s="93">
        <v>101</v>
      </c>
      <c r="B107" s="392"/>
      <c r="C107" s="392"/>
      <c r="D107" s="405"/>
      <c r="N107" s="406">
        <f t="shared" si="1"/>
        <v>0</v>
      </c>
    </row>
    <row r="108" spans="1:14" s="92" customFormat="1" ht="11.25" customHeight="1">
      <c r="A108" s="93">
        <v>102</v>
      </c>
      <c r="B108" s="392"/>
      <c r="C108" s="392"/>
      <c r="D108" s="405"/>
      <c r="N108" s="406">
        <f t="shared" si="1"/>
        <v>0</v>
      </c>
    </row>
    <row r="109" spans="1:14" s="92" customFormat="1" ht="11.25" customHeight="1">
      <c r="A109" s="93">
        <v>103</v>
      </c>
      <c r="B109" s="392"/>
      <c r="C109" s="392"/>
      <c r="D109" s="405"/>
      <c r="N109" s="406">
        <f t="shared" si="1"/>
        <v>0</v>
      </c>
    </row>
    <row r="110" spans="1:14" s="92" customFormat="1" ht="11.25" customHeight="1">
      <c r="A110" s="93">
        <v>104</v>
      </c>
      <c r="B110" s="392"/>
      <c r="C110" s="392"/>
      <c r="D110" s="405"/>
      <c r="N110" s="406">
        <f t="shared" si="1"/>
        <v>0</v>
      </c>
    </row>
    <row r="111" spans="1:14" s="92" customFormat="1" ht="11.25" customHeight="1">
      <c r="A111" s="93">
        <v>105</v>
      </c>
      <c r="B111" s="392"/>
      <c r="C111" s="392"/>
      <c r="D111" s="405"/>
      <c r="N111" s="406">
        <f t="shared" si="1"/>
        <v>0</v>
      </c>
    </row>
    <row r="112" spans="1:14" s="92" customFormat="1" ht="11.25" customHeight="1">
      <c r="A112" s="93">
        <v>106</v>
      </c>
      <c r="B112" s="392"/>
      <c r="C112" s="392"/>
      <c r="D112" s="405"/>
      <c r="N112" s="406">
        <f t="shared" si="1"/>
        <v>0</v>
      </c>
    </row>
    <row r="113" spans="1:14" s="92" customFormat="1" ht="11.25" customHeight="1">
      <c r="A113" s="93">
        <v>107</v>
      </c>
      <c r="B113" s="392"/>
      <c r="C113" s="392"/>
      <c r="D113" s="405"/>
      <c r="N113" s="406">
        <f t="shared" si="1"/>
        <v>0</v>
      </c>
    </row>
    <row r="114" spans="1:14" s="92" customFormat="1" ht="11.25" customHeight="1">
      <c r="A114" s="93">
        <v>108</v>
      </c>
      <c r="B114" s="392"/>
      <c r="C114" s="392"/>
      <c r="D114" s="405"/>
      <c r="N114" s="406">
        <f t="shared" si="1"/>
        <v>0</v>
      </c>
    </row>
    <row r="115" spans="1:14" s="92" customFormat="1" ht="11.25" customHeight="1">
      <c r="A115" s="93">
        <v>109</v>
      </c>
      <c r="B115" s="392"/>
      <c r="C115" s="392"/>
      <c r="D115" s="405"/>
      <c r="N115" s="406">
        <f t="shared" si="1"/>
        <v>0</v>
      </c>
    </row>
    <row r="116" spans="1:14" s="92" customFormat="1" ht="11.25" customHeight="1">
      <c r="A116" s="93">
        <v>110</v>
      </c>
      <c r="B116" s="392"/>
      <c r="C116" s="392"/>
      <c r="D116" s="405"/>
      <c r="N116" s="406">
        <f t="shared" si="1"/>
        <v>0</v>
      </c>
    </row>
    <row r="117" spans="1:14" s="92" customFormat="1" ht="11.25" customHeight="1">
      <c r="A117" s="93">
        <v>111</v>
      </c>
      <c r="B117" s="392"/>
      <c r="C117" s="392"/>
      <c r="D117" s="405"/>
      <c r="N117" s="406">
        <f t="shared" si="1"/>
        <v>0</v>
      </c>
    </row>
    <row r="118" spans="1:14" s="92" customFormat="1" ht="11.25" customHeight="1">
      <c r="A118" s="93">
        <v>112</v>
      </c>
      <c r="B118" s="392"/>
      <c r="C118" s="392"/>
      <c r="D118" s="405"/>
      <c r="N118" s="406">
        <f t="shared" si="1"/>
        <v>0</v>
      </c>
    </row>
    <row r="119" spans="1:14" s="92" customFormat="1" ht="11.25" customHeight="1">
      <c r="A119" s="93">
        <v>113</v>
      </c>
      <c r="B119" s="392"/>
      <c r="C119" s="392"/>
      <c r="D119" s="405"/>
      <c r="N119" s="406">
        <f t="shared" si="1"/>
        <v>0</v>
      </c>
    </row>
    <row r="120" spans="1:14" s="92" customFormat="1" ht="11.25" customHeight="1">
      <c r="A120" s="93">
        <v>114</v>
      </c>
      <c r="B120" s="392"/>
      <c r="C120" s="392"/>
      <c r="D120" s="405"/>
      <c r="N120" s="406">
        <f t="shared" si="1"/>
        <v>0</v>
      </c>
    </row>
    <row r="121" spans="1:14" s="92" customFormat="1" ht="11.25" customHeight="1">
      <c r="A121" s="93">
        <v>115</v>
      </c>
      <c r="B121" s="392"/>
      <c r="C121" s="392"/>
      <c r="D121" s="405"/>
      <c r="N121" s="406">
        <f t="shared" si="1"/>
        <v>0</v>
      </c>
    </row>
    <row r="122" spans="1:14" s="92" customFormat="1" ht="11.25" customHeight="1">
      <c r="A122" s="93">
        <v>116</v>
      </c>
      <c r="B122" s="392"/>
      <c r="C122" s="392"/>
      <c r="D122" s="405"/>
      <c r="N122" s="406">
        <f t="shared" si="1"/>
        <v>0</v>
      </c>
    </row>
    <row r="123" spans="1:14" s="92" customFormat="1" ht="11.25" customHeight="1">
      <c r="A123" s="93">
        <v>117</v>
      </c>
      <c r="B123" s="392"/>
      <c r="C123" s="392"/>
      <c r="D123" s="405"/>
      <c r="N123" s="406">
        <f t="shared" si="1"/>
        <v>0</v>
      </c>
    </row>
    <row r="124" spans="1:14" s="92" customFormat="1" ht="11.25" customHeight="1">
      <c r="A124" s="93">
        <v>118</v>
      </c>
      <c r="B124" s="392"/>
      <c r="C124" s="392"/>
      <c r="D124" s="405"/>
      <c r="N124" s="406">
        <f t="shared" si="1"/>
        <v>0</v>
      </c>
    </row>
    <row r="125" spans="1:14" s="92" customFormat="1" ht="11.25" customHeight="1">
      <c r="A125" s="93">
        <v>119</v>
      </c>
      <c r="B125" s="392"/>
      <c r="C125" s="392"/>
      <c r="D125" s="405"/>
      <c r="N125" s="406">
        <f t="shared" si="1"/>
        <v>0</v>
      </c>
    </row>
    <row r="126" spans="1:14" s="92" customFormat="1" ht="11.25" customHeight="1">
      <c r="A126" s="93">
        <v>120</v>
      </c>
      <c r="B126" s="392"/>
      <c r="C126" s="392"/>
      <c r="D126" s="405"/>
      <c r="N126" s="406">
        <f t="shared" si="1"/>
        <v>0</v>
      </c>
    </row>
    <row r="127" spans="1:14" s="92" customFormat="1" ht="11.25" customHeight="1">
      <c r="A127" s="93">
        <v>121</v>
      </c>
      <c r="B127" s="392"/>
      <c r="C127" s="392"/>
      <c r="D127" s="405"/>
      <c r="N127" s="406">
        <f t="shared" si="1"/>
        <v>0</v>
      </c>
    </row>
    <row r="128" spans="1:14" s="92" customFormat="1" ht="11.25" customHeight="1">
      <c r="A128" s="93">
        <v>122</v>
      </c>
      <c r="B128" s="392"/>
      <c r="C128" s="392"/>
      <c r="D128" s="405"/>
      <c r="N128" s="406">
        <f t="shared" si="1"/>
        <v>0</v>
      </c>
    </row>
    <row r="129" spans="1:14" s="92" customFormat="1" ht="11.25" customHeight="1">
      <c r="A129" s="93">
        <v>123</v>
      </c>
      <c r="B129" s="392"/>
      <c r="C129" s="392"/>
      <c r="D129" s="405"/>
      <c r="N129" s="406">
        <f t="shared" si="1"/>
        <v>0</v>
      </c>
    </row>
    <row r="130" spans="1:14" s="92" customFormat="1" ht="11.25" customHeight="1">
      <c r="A130" s="93">
        <v>124</v>
      </c>
      <c r="B130" s="392"/>
      <c r="C130" s="392"/>
      <c r="D130" s="405"/>
      <c r="N130" s="406">
        <f t="shared" si="1"/>
        <v>0</v>
      </c>
    </row>
    <row r="131" spans="1:14" s="92" customFormat="1" ht="11.25" customHeight="1">
      <c r="A131" s="93">
        <v>125</v>
      </c>
      <c r="B131" s="392"/>
      <c r="C131" s="392"/>
      <c r="D131" s="405"/>
      <c r="N131" s="406">
        <f t="shared" si="1"/>
        <v>0</v>
      </c>
    </row>
    <row r="132" spans="1:14" s="92" customFormat="1" ht="11.25" customHeight="1">
      <c r="A132" s="93">
        <v>126</v>
      </c>
      <c r="B132" s="392"/>
      <c r="C132" s="392"/>
      <c r="D132" s="405"/>
      <c r="N132" s="406">
        <f t="shared" si="1"/>
        <v>0</v>
      </c>
    </row>
    <row r="133" spans="1:14" s="92" customFormat="1" ht="11.25" customHeight="1">
      <c r="A133" s="93">
        <v>127</v>
      </c>
      <c r="B133" s="392"/>
      <c r="C133" s="392"/>
      <c r="D133" s="405"/>
      <c r="N133" s="406">
        <f t="shared" si="1"/>
        <v>0</v>
      </c>
    </row>
    <row r="134" spans="1:14" s="92" customFormat="1" ht="11.25" customHeight="1">
      <c r="A134" s="93">
        <v>128</v>
      </c>
      <c r="B134" s="392"/>
      <c r="C134" s="392"/>
      <c r="D134" s="405"/>
      <c r="N134" s="406">
        <f t="shared" si="1"/>
        <v>0</v>
      </c>
    </row>
    <row r="135" spans="1:14" s="92" customFormat="1" ht="11.25" customHeight="1">
      <c r="A135" s="93">
        <v>129</v>
      </c>
      <c r="B135" s="392"/>
      <c r="C135" s="392"/>
      <c r="D135" s="405"/>
      <c r="N135" s="406">
        <f t="shared" si="1"/>
        <v>0</v>
      </c>
    </row>
    <row r="136" spans="1:14" s="92" customFormat="1" ht="11.25" customHeight="1">
      <c r="A136" s="93">
        <v>130</v>
      </c>
      <c r="B136" s="392"/>
      <c r="C136" s="392"/>
      <c r="D136" s="405"/>
      <c r="N136" s="406">
        <f t="shared" si="1"/>
        <v>0</v>
      </c>
    </row>
    <row r="137" spans="1:14" s="92" customFormat="1" ht="11.25" customHeight="1">
      <c r="A137" s="93">
        <v>131</v>
      </c>
      <c r="B137" s="392"/>
      <c r="C137" s="392"/>
      <c r="D137" s="405"/>
      <c r="N137" s="406">
        <f aca="true" t="shared" si="2" ref="N137:N200">IF(B137="",,C137&amp;" "&amp;UPPER(B137)&amp;" ("&amp;D137&amp;")")</f>
        <v>0</v>
      </c>
    </row>
    <row r="138" spans="1:14" s="92" customFormat="1" ht="11.25" customHeight="1">
      <c r="A138" s="93">
        <v>132</v>
      </c>
      <c r="B138" s="392"/>
      <c r="C138" s="392"/>
      <c r="D138" s="405"/>
      <c r="N138" s="406">
        <f t="shared" si="2"/>
        <v>0</v>
      </c>
    </row>
    <row r="139" spans="1:14" s="92" customFormat="1" ht="11.25" customHeight="1">
      <c r="A139" s="93">
        <v>133</v>
      </c>
      <c r="B139" s="392"/>
      <c r="C139" s="392"/>
      <c r="D139" s="405"/>
      <c r="N139" s="406">
        <f t="shared" si="2"/>
        <v>0</v>
      </c>
    </row>
    <row r="140" spans="1:14" s="92" customFormat="1" ht="11.25" customHeight="1">
      <c r="A140" s="93">
        <v>134</v>
      </c>
      <c r="B140" s="392"/>
      <c r="C140" s="392"/>
      <c r="D140" s="405"/>
      <c r="N140" s="406">
        <f t="shared" si="2"/>
        <v>0</v>
      </c>
    </row>
    <row r="141" spans="1:14" s="92" customFormat="1" ht="11.25" customHeight="1">
      <c r="A141" s="93">
        <v>135</v>
      </c>
      <c r="B141" s="392"/>
      <c r="C141" s="392"/>
      <c r="D141" s="405"/>
      <c r="N141" s="406">
        <f t="shared" si="2"/>
        <v>0</v>
      </c>
    </row>
    <row r="142" spans="1:14" s="92" customFormat="1" ht="11.25" customHeight="1">
      <c r="A142" s="93">
        <v>136</v>
      </c>
      <c r="B142" s="392"/>
      <c r="C142" s="392"/>
      <c r="D142" s="405"/>
      <c r="N142" s="406">
        <f t="shared" si="2"/>
        <v>0</v>
      </c>
    </row>
    <row r="143" spans="1:14" s="92" customFormat="1" ht="11.25" customHeight="1">
      <c r="A143" s="93">
        <v>137</v>
      </c>
      <c r="B143" s="392"/>
      <c r="C143" s="392"/>
      <c r="D143" s="405"/>
      <c r="N143" s="406">
        <f t="shared" si="2"/>
        <v>0</v>
      </c>
    </row>
    <row r="144" spans="1:14" s="92" customFormat="1" ht="11.25" customHeight="1">
      <c r="A144" s="93">
        <v>138</v>
      </c>
      <c r="B144" s="392"/>
      <c r="C144" s="392"/>
      <c r="D144" s="405"/>
      <c r="N144" s="406">
        <f t="shared" si="2"/>
        <v>0</v>
      </c>
    </row>
    <row r="145" spans="1:14" s="92" customFormat="1" ht="11.25" customHeight="1">
      <c r="A145" s="93">
        <v>139</v>
      </c>
      <c r="B145" s="392"/>
      <c r="C145" s="392"/>
      <c r="D145" s="405"/>
      <c r="N145" s="406">
        <f t="shared" si="2"/>
        <v>0</v>
      </c>
    </row>
    <row r="146" spans="1:14" s="92" customFormat="1" ht="11.25" customHeight="1">
      <c r="A146" s="93">
        <v>140</v>
      </c>
      <c r="B146" s="392"/>
      <c r="C146" s="392"/>
      <c r="D146" s="405"/>
      <c r="N146" s="406">
        <f t="shared" si="2"/>
        <v>0</v>
      </c>
    </row>
    <row r="147" spans="1:14" s="92" customFormat="1" ht="11.25" customHeight="1">
      <c r="A147" s="93">
        <v>141</v>
      </c>
      <c r="B147" s="392"/>
      <c r="C147" s="392"/>
      <c r="D147" s="405"/>
      <c r="N147" s="406">
        <f t="shared" si="2"/>
        <v>0</v>
      </c>
    </row>
    <row r="148" spans="1:14" s="92" customFormat="1" ht="11.25" customHeight="1">
      <c r="A148" s="93">
        <v>142</v>
      </c>
      <c r="B148" s="392"/>
      <c r="C148" s="392"/>
      <c r="D148" s="405"/>
      <c r="N148" s="406">
        <f t="shared" si="2"/>
        <v>0</v>
      </c>
    </row>
    <row r="149" spans="1:14" s="92" customFormat="1" ht="11.25" customHeight="1">
      <c r="A149" s="93">
        <v>143</v>
      </c>
      <c r="B149" s="392"/>
      <c r="C149" s="392"/>
      <c r="D149" s="405"/>
      <c r="N149" s="406">
        <f t="shared" si="2"/>
        <v>0</v>
      </c>
    </row>
    <row r="150" spans="1:14" s="92" customFormat="1" ht="11.25" customHeight="1">
      <c r="A150" s="93">
        <v>144</v>
      </c>
      <c r="B150" s="392"/>
      <c r="C150" s="392"/>
      <c r="D150" s="405"/>
      <c r="N150" s="406">
        <f t="shared" si="2"/>
        <v>0</v>
      </c>
    </row>
    <row r="151" spans="1:14" s="92" customFormat="1" ht="11.25" customHeight="1">
      <c r="A151" s="93">
        <v>145</v>
      </c>
      <c r="B151" s="392"/>
      <c r="C151" s="392"/>
      <c r="D151" s="405"/>
      <c r="N151" s="406">
        <f t="shared" si="2"/>
        <v>0</v>
      </c>
    </row>
    <row r="152" spans="1:14" s="92" customFormat="1" ht="11.25" customHeight="1">
      <c r="A152" s="93">
        <v>146</v>
      </c>
      <c r="B152" s="392"/>
      <c r="C152" s="392"/>
      <c r="D152" s="405"/>
      <c r="N152" s="406">
        <f t="shared" si="2"/>
        <v>0</v>
      </c>
    </row>
    <row r="153" spans="1:14" s="92" customFormat="1" ht="11.25" customHeight="1">
      <c r="A153" s="93">
        <v>147</v>
      </c>
      <c r="B153" s="392"/>
      <c r="C153" s="392"/>
      <c r="D153" s="405"/>
      <c r="N153" s="406">
        <f t="shared" si="2"/>
        <v>0</v>
      </c>
    </row>
    <row r="154" spans="1:14" s="92" customFormat="1" ht="11.25" customHeight="1">
      <c r="A154" s="93">
        <v>148</v>
      </c>
      <c r="B154" s="392"/>
      <c r="C154" s="392"/>
      <c r="D154" s="405"/>
      <c r="N154" s="406">
        <f t="shared" si="2"/>
        <v>0</v>
      </c>
    </row>
    <row r="155" spans="1:14" s="92" customFormat="1" ht="11.25" customHeight="1">
      <c r="A155" s="93">
        <v>149</v>
      </c>
      <c r="B155" s="392"/>
      <c r="C155" s="392"/>
      <c r="D155" s="405"/>
      <c r="N155" s="406">
        <f t="shared" si="2"/>
        <v>0</v>
      </c>
    </row>
    <row r="156" spans="1:14" s="92" customFormat="1" ht="11.25" customHeight="1">
      <c r="A156" s="93">
        <v>150</v>
      </c>
      <c r="B156" s="392"/>
      <c r="C156" s="392"/>
      <c r="D156" s="405"/>
      <c r="N156" s="406">
        <f t="shared" si="2"/>
        <v>0</v>
      </c>
    </row>
    <row r="157" spans="1:14" s="92" customFormat="1" ht="11.25" customHeight="1">
      <c r="A157" s="93">
        <v>151</v>
      </c>
      <c r="B157" s="392"/>
      <c r="C157" s="392"/>
      <c r="D157" s="405"/>
      <c r="N157" s="406">
        <f t="shared" si="2"/>
        <v>0</v>
      </c>
    </row>
    <row r="158" spans="1:14" s="92" customFormat="1" ht="11.25" customHeight="1">
      <c r="A158" s="93">
        <v>152</v>
      </c>
      <c r="B158" s="392"/>
      <c r="C158" s="392"/>
      <c r="D158" s="405"/>
      <c r="N158" s="406">
        <f t="shared" si="2"/>
        <v>0</v>
      </c>
    </row>
    <row r="159" spans="1:14" s="92" customFormat="1" ht="11.25" customHeight="1">
      <c r="A159" s="93">
        <v>153</v>
      </c>
      <c r="B159" s="392"/>
      <c r="C159" s="392"/>
      <c r="D159" s="405"/>
      <c r="N159" s="406">
        <f t="shared" si="2"/>
        <v>0</v>
      </c>
    </row>
    <row r="160" spans="1:14" s="92" customFormat="1" ht="11.25" customHeight="1">
      <c r="A160" s="93">
        <v>154</v>
      </c>
      <c r="B160" s="392"/>
      <c r="C160" s="392"/>
      <c r="D160" s="405"/>
      <c r="N160" s="406">
        <f t="shared" si="2"/>
        <v>0</v>
      </c>
    </row>
    <row r="161" spans="1:14" s="92" customFormat="1" ht="11.25" customHeight="1">
      <c r="A161" s="93">
        <v>155</v>
      </c>
      <c r="B161" s="392"/>
      <c r="C161" s="392"/>
      <c r="D161" s="405"/>
      <c r="N161" s="406">
        <f t="shared" si="2"/>
        <v>0</v>
      </c>
    </row>
    <row r="162" spans="1:14" s="92" customFormat="1" ht="11.25" customHeight="1">
      <c r="A162" s="93">
        <v>156</v>
      </c>
      <c r="B162" s="392"/>
      <c r="C162" s="392"/>
      <c r="D162" s="405"/>
      <c r="N162" s="406">
        <f t="shared" si="2"/>
        <v>0</v>
      </c>
    </row>
    <row r="163" spans="1:14" s="92" customFormat="1" ht="11.25" customHeight="1">
      <c r="A163" s="93">
        <v>157</v>
      </c>
      <c r="B163" s="392"/>
      <c r="C163" s="392"/>
      <c r="D163" s="405"/>
      <c r="N163" s="406">
        <f t="shared" si="2"/>
        <v>0</v>
      </c>
    </row>
    <row r="164" spans="1:14" s="92" customFormat="1" ht="11.25" customHeight="1">
      <c r="A164" s="93">
        <v>158</v>
      </c>
      <c r="B164" s="392"/>
      <c r="C164" s="392"/>
      <c r="D164" s="405"/>
      <c r="N164" s="406">
        <f t="shared" si="2"/>
        <v>0</v>
      </c>
    </row>
    <row r="165" spans="1:14" s="92" customFormat="1" ht="11.25" customHeight="1">
      <c r="A165" s="93">
        <v>159</v>
      </c>
      <c r="B165" s="392"/>
      <c r="C165" s="392"/>
      <c r="D165" s="405"/>
      <c r="N165" s="406">
        <f t="shared" si="2"/>
        <v>0</v>
      </c>
    </row>
    <row r="166" spans="1:14" s="92" customFormat="1" ht="11.25" customHeight="1">
      <c r="A166" s="93">
        <v>160</v>
      </c>
      <c r="B166" s="392"/>
      <c r="C166" s="392"/>
      <c r="D166" s="405"/>
      <c r="N166" s="406">
        <f t="shared" si="2"/>
        <v>0</v>
      </c>
    </row>
    <row r="167" spans="1:14" s="92" customFormat="1" ht="11.25" customHeight="1">
      <c r="A167" s="93">
        <v>161</v>
      </c>
      <c r="B167" s="392"/>
      <c r="C167" s="392"/>
      <c r="D167" s="405"/>
      <c r="N167" s="406">
        <f t="shared" si="2"/>
        <v>0</v>
      </c>
    </row>
    <row r="168" spans="1:14" s="92" customFormat="1" ht="11.25" customHeight="1">
      <c r="A168" s="93">
        <v>162</v>
      </c>
      <c r="B168" s="392"/>
      <c r="C168" s="392"/>
      <c r="D168" s="405"/>
      <c r="N168" s="406">
        <f t="shared" si="2"/>
        <v>0</v>
      </c>
    </row>
    <row r="169" spans="1:14" s="92" customFormat="1" ht="11.25" customHeight="1">
      <c r="A169" s="93">
        <v>163</v>
      </c>
      <c r="B169" s="392"/>
      <c r="C169" s="392"/>
      <c r="D169" s="405"/>
      <c r="N169" s="406">
        <f t="shared" si="2"/>
        <v>0</v>
      </c>
    </row>
    <row r="170" spans="1:14" s="92" customFormat="1" ht="11.25" customHeight="1">
      <c r="A170" s="93">
        <v>164</v>
      </c>
      <c r="B170" s="392"/>
      <c r="C170" s="392"/>
      <c r="D170" s="405"/>
      <c r="N170" s="406">
        <f t="shared" si="2"/>
        <v>0</v>
      </c>
    </row>
    <row r="171" spans="1:14" s="92" customFormat="1" ht="11.25" customHeight="1">
      <c r="A171" s="93">
        <v>165</v>
      </c>
      <c r="B171" s="392"/>
      <c r="C171" s="392"/>
      <c r="D171" s="405"/>
      <c r="N171" s="406">
        <f t="shared" si="2"/>
        <v>0</v>
      </c>
    </row>
    <row r="172" spans="1:14" s="92" customFormat="1" ht="11.25" customHeight="1">
      <c r="A172" s="93">
        <v>166</v>
      </c>
      <c r="B172" s="392"/>
      <c r="C172" s="392"/>
      <c r="D172" s="405"/>
      <c r="N172" s="406">
        <f t="shared" si="2"/>
        <v>0</v>
      </c>
    </row>
    <row r="173" spans="1:14" s="92" customFormat="1" ht="11.25" customHeight="1">
      <c r="A173" s="93">
        <v>167</v>
      </c>
      <c r="B173" s="392"/>
      <c r="C173" s="392"/>
      <c r="D173" s="405"/>
      <c r="N173" s="406">
        <f t="shared" si="2"/>
        <v>0</v>
      </c>
    </row>
    <row r="174" spans="1:14" s="92" customFormat="1" ht="11.25" customHeight="1">
      <c r="A174" s="93">
        <v>168</v>
      </c>
      <c r="B174" s="392"/>
      <c r="C174" s="392"/>
      <c r="D174" s="405"/>
      <c r="N174" s="406">
        <f t="shared" si="2"/>
        <v>0</v>
      </c>
    </row>
    <row r="175" spans="1:14" s="92" customFormat="1" ht="11.25" customHeight="1">
      <c r="A175" s="93">
        <v>169</v>
      </c>
      <c r="B175" s="392"/>
      <c r="C175" s="392"/>
      <c r="D175" s="405"/>
      <c r="N175" s="406">
        <f t="shared" si="2"/>
        <v>0</v>
      </c>
    </row>
    <row r="176" spans="1:14" s="92" customFormat="1" ht="11.25" customHeight="1">
      <c r="A176" s="93">
        <v>170</v>
      </c>
      <c r="B176" s="392"/>
      <c r="C176" s="392"/>
      <c r="D176" s="405"/>
      <c r="N176" s="406">
        <f t="shared" si="2"/>
        <v>0</v>
      </c>
    </row>
    <row r="177" spans="1:14" s="92" customFormat="1" ht="11.25" customHeight="1">
      <c r="A177" s="93">
        <v>171</v>
      </c>
      <c r="B177" s="392"/>
      <c r="C177" s="392"/>
      <c r="D177" s="405"/>
      <c r="N177" s="406">
        <f t="shared" si="2"/>
        <v>0</v>
      </c>
    </row>
    <row r="178" spans="1:14" s="92" customFormat="1" ht="11.25" customHeight="1">
      <c r="A178" s="93">
        <v>172</v>
      </c>
      <c r="B178" s="392"/>
      <c r="C178" s="392"/>
      <c r="D178" s="405"/>
      <c r="N178" s="406">
        <f t="shared" si="2"/>
        <v>0</v>
      </c>
    </row>
    <row r="179" spans="1:14" s="92" customFormat="1" ht="11.25" customHeight="1">
      <c r="A179" s="93">
        <v>173</v>
      </c>
      <c r="B179" s="392"/>
      <c r="C179" s="392"/>
      <c r="D179" s="405"/>
      <c r="N179" s="406">
        <f t="shared" si="2"/>
        <v>0</v>
      </c>
    </row>
    <row r="180" spans="1:14" s="92" customFormat="1" ht="11.25" customHeight="1">
      <c r="A180" s="93">
        <v>174</v>
      </c>
      <c r="B180" s="392"/>
      <c r="C180" s="392"/>
      <c r="D180" s="405"/>
      <c r="N180" s="406">
        <f t="shared" si="2"/>
        <v>0</v>
      </c>
    </row>
    <row r="181" spans="1:14" s="92" customFormat="1" ht="11.25" customHeight="1">
      <c r="A181" s="93">
        <v>175</v>
      </c>
      <c r="B181" s="392"/>
      <c r="C181" s="392"/>
      <c r="D181" s="405"/>
      <c r="N181" s="406">
        <f t="shared" si="2"/>
        <v>0</v>
      </c>
    </row>
    <row r="182" spans="1:14" s="92" customFormat="1" ht="11.25" customHeight="1">
      <c r="A182" s="93">
        <v>176</v>
      </c>
      <c r="B182" s="392"/>
      <c r="C182" s="392"/>
      <c r="D182" s="405"/>
      <c r="N182" s="406">
        <f t="shared" si="2"/>
        <v>0</v>
      </c>
    </row>
    <row r="183" spans="1:14" s="92" customFormat="1" ht="11.25" customHeight="1">
      <c r="A183" s="93">
        <v>177</v>
      </c>
      <c r="B183" s="392"/>
      <c r="C183" s="392"/>
      <c r="D183" s="405"/>
      <c r="N183" s="406">
        <f t="shared" si="2"/>
        <v>0</v>
      </c>
    </row>
    <row r="184" spans="1:14" s="92" customFormat="1" ht="11.25" customHeight="1">
      <c r="A184" s="93">
        <v>178</v>
      </c>
      <c r="B184" s="392"/>
      <c r="C184" s="392"/>
      <c r="D184" s="405"/>
      <c r="N184" s="406">
        <f t="shared" si="2"/>
        <v>0</v>
      </c>
    </row>
    <row r="185" spans="1:14" s="92" customFormat="1" ht="11.25" customHeight="1">
      <c r="A185" s="93">
        <v>179</v>
      </c>
      <c r="B185" s="392"/>
      <c r="C185" s="392"/>
      <c r="D185" s="405"/>
      <c r="N185" s="406">
        <f t="shared" si="2"/>
        <v>0</v>
      </c>
    </row>
    <row r="186" spans="1:14" s="92" customFormat="1" ht="11.25" customHeight="1">
      <c r="A186" s="93">
        <v>180</v>
      </c>
      <c r="B186" s="392"/>
      <c r="C186" s="392"/>
      <c r="D186" s="405"/>
      <c r="N186" s="406">
        <f t="shared" si="2"/>
        <v>0</v>
      </c>
    </row>
    <row r="187" spans="1:14" s="92" customFormat="1" ht="11.25" customHeight="1">
      <c r="A187" s="93">
        <v>181</v>
      </c>
      <c r="B187" s="392"/>
      <c r="C187" s="392"/>
      <c r="D187" s="405"/>
      <c r="N187" s="406">
        <f t="shared" si="2"/>
        <v>0</v>
      </c>
    </row>
    <row r="188" spans="1:14" s="92" customFormat="1" ht="11.25" customHeight="1">
      <c r="A188" s="93">
        <v>182</v>
      </c>
      <c r="B188" s="392"/>
      <c r="C188" s="392"/>
      <c r="D188" s="405"/>
      <c r="N188" s="406">
        <f t="shared" si="2"/>
        <v>0</v>
      </c>
    </row>
    <row r="189" spans="1:14" s="92" customFormat="1" ht="11.25" customHeight="1">
      <c r="A189" s="93">
        <v>183</v>
      </c>
      <c r="B189" s="392"/>
      <c r="C189" s="392"/>
      <c r="D189" s="405"/>
      <c r="N189" s="406">
        <f t="shared" si="2"/>
        <v>0</v>
      </c>
    </row>
    <row r="190" spans="1:14" s="92" customFormat="1" ht="11.25" customHeight="1">
      <c r="A190" s="93">
        <v>184</v>
      </c>
      <c r="B190" s="392"/>
      <c r="C190" s="392"/>
      <c r="D190" s="405"/>
      <c r="N190" s="406">
        <f t="shared" si="2"/>
        <v>0</v>
      </c>
    </row>
    <row r="191" spans="1:14" s="92" customFormat="1" ht="11.25" customHeight="1">
      <c r="A191" s="93">
        <v>185</v>
      </c>
      <c r="B191" s="392"/>
      <c r="C191" s="392"/>
      <c r="D191" s="405"/>
      <c r="N191" s="406">
        <f t="shared" si="2"/>
        <v>0</v>
      </c>
    </row>
    <row r="192" spans="1:14" s="92" customFormat="1" ht="11.25" customHeight="1">
      <c r="A192" s="93">
        <v>186</v>
      </c>
      <c r="B192" s="392"/>
      <c r="C192" s="392"/>
      <c r="D192" s="405"/>
      <c r="N192" s="406">
        <f t="shared" si="2"/>
        <v>0</v>
      </c>
    </row>
    <row r="193" spans="1:14" s="92" customFormat="1" ht="11.25" customHeight="1">
      <c r="A193" s="93">
        <v>187</v>
      </c>
      <c r="B193" s="392"/>
      <c r="C193" s="392"/>
      <c r="D193" s="405"/>
      <c r="N193" s="406">
        <f t="shared" si="2"/>
        <v>0</v>
      </c>
    </row>
    <row r="194" spans="1:14" s="92" customFormat="1" ht="11.25" customHeight="1">
      <c r="A194" s="93">
        <v>188</v>
      </c>
      <c r="B194" s="392"/>
      <c r="C194" s="392"/>
      <c r="D194" s="405"/>
      <c r="N194" s="406">
        <f t="shared" si="2"/>
        <v>0</v>
      </c>
    </row>
    <row r="195" spans="1:14" s="92" customFormat="1" ht="11.25" customHeight="1">
      <c r="A195" s="93">
        <v>189</v>
      </c>
      <c r="B195" s="392"/>
      <c r="C195" s="392"/>
      <c r="D195" s="405"/>
      <c r="N195" s="406">
        <f t="shared" si="2"/>
        <v>0</v>
      </c>
    </row>
    <row r="196" spans="1:14" s="92" customFormat="1" ht="11.25" customHeight="1">
      <c r="A196" s="93">
        <v>190</v>
      </c>
      <c r="B196" s="392"/>
      <c r="C196" s="392"/>
      <c r="D196" s="405"/>
      <c r="N196" s="406">
        <f t="shared" si="2"/>
        <v>0</v>
      </c>
    </row>
    <row r="197" spans="1:14" s="92" customFormat="1" ht="11.25" customHeight="1">
      <c r="A197" s="93">
        <v>191</v>
      </c>
      <c r="B197" s="392"/>
      <c r="C197" s="392"/>
      <c r="D197" s="405"/>
      <c r="N197" s="406">
        <f t="shared" si="2"/>
        <v>0</v>
      </c>
    </row>
    <row r="198" spans="1:14" s="92" customFormat="1" ht="11.25" customHeight="1">
      <c r="A198" s="93">
        <v>192</v>
      </c>
      <c r="B198" s="392"/>
      <c r="C198" s="392"/>
      <c r="D198" s="405"/>
      <c r="N198" s="406">
        <f t="shared" si="2"/>
        <v>0</v>
      </c>
    </row>
    <row r="199" spans="1:14" s="92" customFormat="1" ht="11.25" customHeight="1">
      <c r="A199" s="93">
        <v>193</v>
      </c>
      <c r="B199" s="392"/>
      <c r="C199" s="392"/>
      <c r="D199" s="405"/>
      <c r="N199" s="406">
        <f t="shared" si="2"/>
        <v>0</v>
      </c>
    </row>
    <row r="200" spans="1:14" s="92" customFormat="1" ht="11.25" customHeight="1">
      <c r="A200" s="93">
        <v>194</v>
      </c>
      <c r="B200" s="392"/>
      <c r="C200" s="392"/>
      <c r="D200" s="405"/>
      <c r="N200" s="406">
        <f t="shared" si="2"/>
        <v>0</v>
      </c>
    </row>
    <row r="201" spans="1:14" s="92" customFormat="1" ht="11.25" customHeight="1">
      <c r="A201" s="93">
        <v>195</v>
      </c>
      <c r="B201" s="392"/>
      <c r="C201" s="392"/>
      <c r="D201" s="405"/>
      <c r="N201" s="406">
        <f aca="true" t="shared" si="3" ref="N201:N264">IF(B201="",,C201&amp;" "&amp;UPPER(B201)&amp;" ("&amp;D201&amp;")")</f>
        <v>0</v>
      </c>
    </row>
    <row r="202" spans="1:14" s="92" customFormat="1" ht="11.25" customHeight="1">
      <c r="A202" s="93">
        <v>196</v>
      </c>
      <c r="B202" s="392"/>
      <c r="C202" s="392"/>
      <c r="D202" s="405"/>
      <c r="N202" s="406">
        <f t="shared" si="3"/>
        <v>0</v>
      </c>
    </row>
    <row r="203" spans="1:14" s="92" customFormat="1" ht="11.25" customHeight="1">
      <c r="A203" s="93">
        <v>197</v>
      </c>
      <c r="B203" s="392"/>
      <c r="C203" s="392"/>
      <c r="D203" s="405"/>
      <c r="N203" s="406">
        <f t="shared" si="3"/>
        <v>0</v>
      </c>
    </row>
    <row r="204" spans="1:14" s="92" customFormat="1" ht="11.25" customHeight="1">
      <c r="A204" s="93">
        <v>198</v>
      </c>
      <c r="B204" s="392"/>
      <c r="C204" s="392"/>
      <c r="D204" s="405"/>
      <c r="N204" s="406">
        <f t="shared" si="3"/>
        <v>0</v>
      </c>
    </row>
    <row r="205" spans="1:14" s="92" customFormat="1" ht="11.25" customHeight="1">
      <c r="A205" s="93">
        <v>199</v>
      </c>
      <c r="B205" s="392"/>
      <c r="C205" s="392"/>
      <c r="D205" s="405"/>
      <c r="N205" s="406">
        <f t="shared" si="3"/>
        <v>0</v>
      </c>
    </row>
    <row r="206" spans="1:14" s="92" customFormat="1" ht="11.25" customHeight="1">
      <c r="A206" s="93">
        <v>200</v>
      </c>
      <c r="B206" s="392"/>
      <c r="C206" s="392"/>
      <c r="D206" s="405"/>
      <c r="N206" s="406">
        <f t="shared" si="3"/>
        <v>0</v>
      </c>
    </row>
    <row r="207" spans="1:14" s="351" customFormat="1" ht="11.25" customHeight="1">
      <c r="A207" s="93">
        <v>201</v>
      </c>
      <c r="B207" s="392"/>
      <c r="C207" s="392"/>
      <c r="D207" s="405"/>
      <c r="N207" s="406">
        <f t="shared" si="3"/>
        <v>0</v>
      </c>
    </row>
    <row r="208" spans="1:14" s="351" customFormat="1" ht="11.25" customHeight="1">
      <c r="A208" s="93">
        <v>202</v>
      </c>
      <c r="B208" s="392"/>
      <c r="C208" s="392"/>
      <c r="D208" s="405"/>
      <c r="N208" s="406">
        <f t="shared" si="3"/>
        <v>0</v>
      </c>
    </row>
    <row r="209" spans="1:14" s="351" customFormat="1" ht="11.25" customHeight="1">
      <c r="A209" s="93">
        <v>203</v>
      </c>
      <c r="B209" s="392"/>
      <c r="C209" s="392"/>
      <c r="D209" s="405"/>
      <c r="N209" s="406">
        <f t="shared" si="3"/>
        <v>0</v>
      </c>
    </row>
    <row r="210" spans="1:14" s="351" customFormat="1" ht="11.25" customHeight="1">
      <c r="A210" s="93">
        <v>204</v>
      </c>
      <c r="B210" s="392"/>
      <c r="C210" s="392"/>
      <c r="D210" s="405"/>
      <c r="N210" s="406">
        <f t="shared" si="3"/>
        <v>0</v>
      </c>
    </row>
    <row r="211" spans="1:14" s="351" customFormat="1" ht="11.25" customHeight="1">
      <c r="A211" s="93">
        <v>205</v>
      </c>
      <c r="B211" s="392"/>
      <c r="C211" s="392"/>
      <c r="D211" s="405"/>
      <c r="N211" s="406">
        <f t="shared" si="3"/>
        <v>0</v>
      </c>
    </row>
    <row r="212" spans="1:14" s="351" customFormat="1" ht="11.25" customHeight="1">
      <c r="A212" s="93">
        <v>206</v>
      </c>
      <c r="B212" s="392"/>
      <c r="C212" s="392"/>
      <c r="D212" s="405"/>
      <c r="N212" s="406">
        <f t="shared" si="3"/>
        <v>0</v>
      </c>
    </row>
    <row r="213" spans="1:14" s="351" customFormat="1" ht="11.25" customHeight="1">
      <c r="A213" s="93">
        <v>207</v>
      </c>
      <c r="B213" s="392"/>
      <c r="C213" s="392"/>
      <c r="D213" s="405"/>
      <c r="N213" s="406">
        <f t="shared" si="3"/>
        <v>0</v>
      </c>
    </row>
    <row r="214" spans="1:14" s="351" customFormat="1" ht="11.25" customHeight="1">
      <c r="A214" s="93">
        <v>208</v>
      </c>
      <c r="B214" s="392"/>
      <c r="C214" s="392"/>
      <c r="D214" s="405"/>
      <c r="N214" s="406">
        <f t="shared" si="3"/>
        <v>0</v>
      </c>
    </row>
    <row r="215" spans="1:14" s="351" customFormat="1" ht="11.25" customHeight="1">
      <c r="A215" s="93">
        <v>209</v>
      </c>
      <c r="B215" s="392"/>
      <c r="C215" s="392"/>
      <c r="D215" s="405"/>
      <c r="N215" s="406">
        <f t="shared" si="3"/>
        <v>0</v>
      </c>
    </row>
    <row r="216" spans="1:14" s="351" customFormat="1" ht="11.25" customHeight="1">
      <c r="A216" s="93">
        <v>210</v>
      </c>
      <c r="B216" s="392"/>
      <c r="C216" s="392"/>
      <c r="D216" s="405"/>
      <c r="N216" s="406">
        <f t="shared" si="3"/>
        <v>0</v>
      </c>
    </row>
    <row r="217" spans="1:14" s="351" customFormat="1" ht="11.25" customHeight="1">
      <c r="A217" s="93">
        <v>211</v>
      </c>
      <c r="B217" s="392"/>
      <c r="C217" s="392"/>
      <c r="D217" s="405"/>
      <c r="N217" s="406">
        <f t="shared" si="3"/>
        <v>0</v>
      </c>
    </row>
    <row r="218" spans="1:14" s="351" customFormat="1" ht="11.25" customHeight="1">
      <c r="A218" s="93">
        <v>212</v>
      </c>
      <c r="B218" s="392"/>
      <c r="C218" s="392"/>
      <c r="D218" s="405"/>
      <c r="N218" s="406">
        <f t="shared" si="3"/>
        <v>0</v>
      </c>
    </row>
    <row r="219" spans="1:14" s="351" customFormat="1" ht="11.25" customHeight="1">
      <c r="A219" s="93">
        <v>213</v>
      </c>
      <c r="B219" s="392"/>
      <c r="C219" s="392"/>
      <c r="D219" s="405"/>
      <c r="N219" s="406">
        <f t="shared" si="3"/>
        <v>0</v>
      </c>
    </row>
    <row r="220" spans="1:14" s="351" customFormat="1" ht="11.25" customHeight="1">
      <c r="A220" s="93">
        <v>214</v>
      </c>
      <c r="B220" s="392"/>
      <c r="C220" s="392"/>
      <c r="D220" s="405"/>
      <c r="N220" s="406">
        <f t="shared" si="3"/>
        <v>0</v>
      </c>
    </row>
    <row r="221" spans="1:14" s="351" customFormat="1" ht="11.25" customHeight="1">
      <c r="A221" s="93">
        <v>215</v>
      </c>
      <c r="B221" s="392"/>
      <c r="C221" s="392"/>
      <c r="D221" s="405"/>
      <c r="N221" s="406">
        <f t="shared" si="3"/>
        <v>0</v>
      </c>
    </row>
    <row r="222" spans="1:14" s="351" customFormat="1" ht="11.25" customHeight="1">
      <c r="A222" s="93">
        <v>216</v>
      </c>
      <c r="B222" s="392"/>
      <c r="C222" s="392"/>
      <c r="D222" s="405"/>
      <c r="N222" s="406">
        <f t="shared" si="3"/>
        <v>0</v>
      </c>
    </row>
    <row r="223" spans="1:14" s="351" customFormat="1" ht="11.25" customHeight="1">
      <c r="A223" s="93">
        <v>217</v>
      </c>
      <c r="B223" s="392"/>
      <c r="C223" s="392"/>
      <c r="D223" s="405"/>
      <c r="N223" s="406">
        <f t="shared" si="3"/>
        <v>0</v>
      </c>
    </row>
    <row r="224" spans="1:14" s="351" customFormat="1" ht="11.25" customHeight="1">
      <c r="A224" s="93">
        <v>218</v>
      </c>
      <c r="B224" s="392"/>
      <c r="C224" s="392"/>
      <c r="D224" s="405"/>
      <c r="N224" s="406">
        <f t="shared" si="3"/>
        <v>0</v>
      </c>
    </row>
    <row r="225" spans="1:14" s="351" customFormat="1" ht="11.25" customHeight="1">
      <c r="A225" s="93">
        <v>219</v>
      </c>
      <c r="B225" s="392"/>
      <c r="C225" s="392"/>
      <c r="D225" s="405"/>
      <c r="N225" s="406">
        <f t="shared" si="3"/>
        <v>0</v>
      </c>
    </row>
    <row r="226" spans="1:14" s="351" customFormat="1" ht="11.25" customHeight="1">
      <c r="A226" s="93">
        <v>220</v>
      </c>
      <c r="B226" s="392"/>
      <c r="C226" s="392"/>
      <c r="D226" s="405"/>
      <c r="N226" s="406">
        <f t="shared" si="3"/>
        <v>0</v>
      </c>
    </row>
    <row r="227" spans="1:14" s="351" customFormat="1" ht="11.25" customHeight="1">
      <c r="A227" s="93">
        <v>221</v>
      </c>
      <c r="B227" s="392"/>
      <c r="C227" s="392"/>
      <c r="D227" s="405"/>
      <c r="N227" s="406">
        <f t="shared" si="3"/>
        <v>0</v>
      </c>
    </row>
    <row r="228" spans="1:14" s="351" customFormat="1" ht="11.25" customHeight="1">
      <c r="A228" s="93">
        <v>222</v>
      </c>
      <c r="B228" s="392"/>
      <c r="C228" s="392"/>
      <c r="D228" s="405"/>
      <c r="N228" s="406">
        <f t="shared" si="3"/>
        <v>0</v>
      </c>
    </row>
    <row r="229" spans="1:14" s="351" customFormat="1" ht="11.25" customHeight="1">
      <c r="A229" s="93">
        <v>223</v>
      </c>
      <c r="B229" s="392"/>
      <c r="C229" s="392"/>
      <c r="D229" s="405"/>
      <c r="N229" s="406">
        <f t="shared" si="3"/>
        <v>0</v>
      </c>
    </row>
    <row r="230" spans="1:14" s="351" customFormat="1" ht="11.25" customHeight="1">
      <c r="A230" s="93">
        <v>224</v>
      </c>
      <c r="B230" s="392"/>
      <c r="C230" s="392"/>
      <c r="D230" s="405"/>
      <c r="N230" s="406">
        <f t="shared" si="3"/>
        <v>0</v>
      </c>
    </row>
    <row r="231" spans="1:14" s="351" customFormat="1" ht="11.25" customHeight="1">
      <c r="A231" s="93">
        <v>225</v>
      </c>
      <c r="B231" s="392"/>
      <c r="C231" s="392"/>
      <c r="D231" s="405"/>
      <c r="N231" s="406">
        <f t="shared" si="3"/>
        <v>0</v>
      </c>
    </row>
    <row r="232" spans="1:14" s="351" customFormat="1" ht="11.25" customHeight="1">
      <c r="A232" s="93">
        <v>226</v>
      </c>
      <c r="B232" s="392"/>
      <c r="C232" s="392"/>
      <c r="D232" s="405"/>
      <c r="N232" s="406">
        <f t="shared" si="3"/>
        <v>0</v>
      </c>
    </row>
    <row r="233" spans="1:14" s="351" customFormat="1" ht="11.25" customHeight="1">
      <c r="A233" s="93">
        <v>227</v>
      </c>
      <c r="B233" s="392"/>
      <c r="C233" s="392"/>
      <c r="D233" s="405"/>
      <c r="N233" s="406">
        <f t="shared" si="3"/>
        <v>0</v>
      </c>
    </row>
    <row r="234" spans="1:14" s="351" customFormat="1" ht="11.25" customHeight="1">
      <c r="A234" s="93">
        <v>228</v>
      </c>
      <c r="B234" s="392"/>
      <c r="C234" s="392"/>
      <c r="D234" s="405"/>
      <c r="N234" s="406">
        <f t="shared" si="3"/>
        <v>0</v>
      </c>
    </row>
    <row r="235" spans="1:14" s="351" customFormat="1" ht="11.25" customHeight="1">
      <c r="A235" s="93">
        <v>229</v>
      </c>
      <c r="B235" s="392"/>
      <c r="C235" s="392"/>
      <c r="D235" s="405"/>
      <c r="N235" s="406">
        <f t="shared" si="3"/>
        <v>0</v>
      </c>
    </row>
    <row r="236" spans="1:14" s="351" customFormat="1" ht="11.25" customHeight="1">
      <c r="A236" s="93">
        <v>230</v>
      </c>
      <c r="B236" s="392"/>
      <c r="C236" s="392"/>
      <c r="D236" s="405"/>
      <c r="N236" s="406">
        <f t="shared" si="3"/>
        <v>0</v>
      </c>
    </row>
    <row r="237" spans="1:14" s="351" customFormat="1" ht="11.25" customHeight="1">
      <c r="A237" s="93">
        <v>231</v>
      </c>
      <c r="B237" s="392"/>
      <c r="C237" s="392"/>
      <c r="D237" s="405"/>
      <c r="N237" s="406">
        <f t="shared" si="3"/>
        <v>0</v>
      </c>
    </row>
    <row r="238" spans="1:14" s="351" customFormat="1" ht="11.25" customHeight="1">
      <c r="A238" s="93">
        <v>232</v>
      </c>
      <c r="B238" s="392"/>
      <c r="C238" s="392"/>
      <c r="D238" s="405"/>
      <c r="N238" s="406">
        <f t="shared" si="3"/>
        <v>0</v>
      </c>
    </row>
    <row r="239" spans="1:14" s="351" customFormat="1" ht="11.25" customHeight="1">
      <c r="A239" s="93">
        <v>233</v>
      </c>
      <c r="B239" s="392"/>
      <c r="C239" s="392"/>
      <c r="D239" s="405"/>
      <c r="N239" s="406">
        <f t="shared" si="3"/>
        <v>0</v>
      </c>
    </row>
    <row r="240" spans="1:14" s="351" customFormat="1" ht="11.25" customHeight="1">
      <c r="A240" s="93">
        <v>234</v>
      </c>
      <c r="B240" s="392"/>
      <c r="C240" s="392"/>
      <c r="D240" s="405"/>
      <c r="N240" s="406">
        <f t="shared" si="3"/>
        <v>0</v>
      </c>
    </row>
    <row r="241" spans="1:14" s="351" customFormat="1" ht="11.25" customHeight="1">
      <c r="A241" s="93">
        <v>235</v>
      </c>
      <c r="B241" s="392"/>
      <c r="C241" s="392"/>
      <c r="D241" s="405"/>
      <c r="N241" s="406">
        <f t="shared" si="3"/>
        <v>0</v>
      </c>
    </row>
    <row r="242" spans="1:14" s="351" customFormat="1" ht="11.25" customHeight="1">
      <c r="A242" s="93">
        <v>236</v>
      </c>
      <c r="B242" s="392"/>
      <c r="C242" s="392"/>
      <c r="D242" s="405"/>
      <c r="N242" s="406">
        <f t="shared" si="3"/>
        <v>0</v>
      </c>
    </row>
    <row r="243" spans="1:14" s="351" customFormat="1" ht="11.25" customHeight="1">
      <c r="A243" s="93">
        <v>237</v>
      </c>
      <c r="B243" s="392"/>
      <c r="C243" s="392"/>
      <c r="D243" s="405"/>
      <c r="N243" s="406">
        <f t="shared" si="3"/>
        <v>0</v>
      </c>
    </row>
    <row r="244" spans="1:14" s="351" customFormat="1" ht="11.25" customHeight="1">
      <c r="A244" s="93">
        <v>238</v>
      </c>
      <c r="B244" s="392"/>
      <c r="C244" s="392"/>
      <c r="D244" s="405"/>
      <c r="N244" s="406">
        <f t="shared" si="3"/>
        <v>0</v>
      </c>
    </row>
    <row r="245" spans="1:14" s="351" customFormat="1" ht="11.25" customHeight="1">
      <c r="A245" s="93">
        <v>239</v>
      </c>
      <c r="B245" s="392"/>
      <c r="C245" s="392"/>
      <c r="D245" s="405"/>
      <c r="N245" s="406">
        <f t="shared" si="3"/>
        <v>0</v>
      </c>
    </row>
    <row r="246" spans="1:14" s="351" customFormat="1" ht="11.25" customHeight="1">
      <c r="A246" s="93">
        <v>240</v>
      </c>
      <c r="B246" s="392"/>
      <c r="C246" s="392"/>
      <c r="D246" s="405"/>
      <c r="N246" s="406">
        <f t="shared" si="3"/>
        <v>0</v>
      </c>
    </row>
    <row r="247" spans="1:14" s="351" customFormat="1" ht="11.25" customHeight="1">
      <c r="A247" s="93">
        <v>241</v>
      </c>
      <c r="B247" s="392"/>
      <c r="C247" s="392"/>
      <c r="D247" s="405"/>
      <c r="N247" s="406">
        <f t="shared" si="3"/>
        <v>0</v>
      </c>
    </row>
    <row r="248" spans="1:14" s="351" customFormat="1" ht="11.25" customHeight="1">
      <c r="A248" s="93">
        <v>242</v>
      </c>
      <c r="B248" s="392"/>
      <c r="C248" s="392"/>
      <c r="D248" s="405"/>
      <c r="N248" s="406">
        <f t="shared" si="3"/>
        <v>0</v>
      </c>
    </row>
    <row r="249" spans="1:14" s="351" customFormat="1" ht="11.25" customHeight="1">
      <c r="A249" s="93">
        <v>243</v>
      </c>
      <c r="B249" s="392"/>
      <c r="C249" s="392"/>
      <c r="D249" s="405"/>
      <c r="N249" s="406">
        <f t="shared" si="3"/>
        <v>0</v>
      </c>
    </row>
    <row r="250" spans="1:14" s="351" customFormat="1" ht="11.25" customHeight="1">
      <c r="A250" s="93">
        <v>244</v>
      </c>
      <c r="B250" s="392"/>
      <c r="C250" s="392"/>
      <c r="D250" s="405"/>
      <c r="N250" s="406">
        <f t="shared" si="3"/>
        <v>0</v>
      </c>
    </row>
    <row r="251" spans="1:14" s="351" customFormat="1" ht="11.25" customHeight="1">
      <c r="A251" s="93">
        <v>245</v>
      </c>
      <c r="B251" s="392"/>
      <c r="C251" s="392"/>
      <c r="D251" s="405"/>
      <c r="N251" s="406">
        <f t="shared" si="3"/>
        <v>0</v>
      </c>
    </row>
    <row r="252" spans="1:14" s="351" customFormat="1" ht="11.25" customHeight="1">
      <c r="A252" s="93">
        <v>246</v>
      </c>
      <c r="B252" s="392"/>
      <c r="C252" s="392"/>
      <c r="D252" s="405"/>
      <c r="N252" s="406">
        <f t="shared" si="3"/>
        <v>0</v>
      </c>
    </row>
    <row r="253" spans="1:14" s="351" customFormat="1" ht="11.25" customHeight="1">
      <c r="A253" s="93">
        <v>247</v>
      </c>
      <c r="B253" s="392"/>
      <c r="C253" s="392"/>
      <c r="D253" s="405"/>
      <c r="N253" s="406">
        <f t="shared" si="3"/>
        <v>0</v>
      </c>
    </row>
    <row r="254" spans="1:14" s="351" customFormat="1" ht="11.25" customHeight="1">
      <c r="A254" s="93">
        <v>248</v>
      </c>
      <c r="B254" s="392"/>
      <c r="C254" s="392"/>
      <c r="D254" s="405"/>
      <c r="N254" s="406">
        <f t="shared" si="3"/>
        <v>0</v>
      </c>
    </row>
    <row r="255" spans="1:14" s="351" customFormat="1" ht="11.25" customHeight="1">
      <c r="A255" s="93">
        <v>249</v>
      </c>
      <c r="B255" s="392"/>
      <c r="C255" s="392"/>
      <c r="D255" s="405"/>
      <c r="N255" s="406">
        <f t="shared" si="3"/>
        <v>0</v>
      </c>
    </row>
    <row r="256" spans="1:14" s="351" customFormat="1" ht="11.25" customHeight="1">
      <c r="A256" s="93">
        <v>250</v>
      </c>
      <c r="B256" s="392"/>
      <c r="C256" s="392"/>
      <c r="D256" s="405"/>
      <c r="N256" s="406">
        <f t="shared" si="3"/>
        <v>0</v>
      </c>
    </row>
    <row r="257" spans="1:14" s="351" customFormat="1" ht="11.25" customHeight="1">
      <c r="A257" s="93">
        <v>251</v>
      </c>
      <c r="B257" s="392"/>
      <c r="C257" s="392"/>
      <c r="D257" s="405"/>
      <c r="N257" s="406">
        <f t="shared" si="3"/>
        <v>0</v>
      </c>
    </row>
    <row r="258" spans="1:14" s="351" customFormat="1" ht="11.25" customHeight="1">
      <c r="A258" s="93">
        <v>252</v>
      </c>
      <c r="B258" s="392"/>
      <c r="C258" s="392"/>
      <c r="D258" s="405"/>
      <c r="N258" s="406">
        <f t="shared" si="3"/>
        <v>0</v>
      </c>
    </row>
    <row r="259" spans="1:14" s="351" customFormat="1" ht="11.25" customHeight="1">
      <c r="A259" s="93">
        <v>253</v>
      </c>
      <c r="B259" s="392"/>
      <c r="C259" s="392"/>
      <c r="D259" s="405"/>
      <c r="N259" s="406">
        <f t="shared" si="3"/>
        <v>0</v>
      </c>
    </row>
    <row r="260" spans="1:14" s="351" customFormat="1" ht="11.25" customHeight="1">
      <c r="A260" s="93">
        <v>254</v>
      </c>
      <c r="B260" s="392"/>
      <c r="C260" s="392"/>
      <c r="D260" s="405"/>
      <c r="N260" s="406">
        <f t="shared" si="3"/>
        <v>0</v>
      </c>
    </row>
    <row r="261" spans="1:14" s="351" customFormat="1" ht="11.25" customHeight="1">
      <c r="A261" s="93">
        <v>255</v>
      </c>
      <c r="B261" s="392"/>
      <c r="C261" s="392"/>
      <c r="D261" s="405"/>
      <c r="N261" s="406">
        <f t="shared" si="3"/>
        <v>0</v>
      </c>
    </row>
    <row r="262" spans="1:14" s="351" customFormat="1" ht="11.25" customHeight="1">
      <c r="A262" s="93">
        <v>256</v>
      </c>
      <c r="B262" s="392"/>
      <c r="C262" s="392"/>
      <c r="D262" s="405"/>
      <c r="N262" s="406">
        <f t="shared" si="3"/>
        <v>0</v>
      </c>
    </row>
    <row r="263" spans="1:14" s="351" customFormat="1" ht="11.25" customHeight="1">
      <c r="A263" s="93">
        <v>257</v>
      </c>
      <c r="B263" s="392"/>
      <c r="C263" s="392"/>
      <c r="D263" s="405"/>
      <c r="N263" s="406">
        <f t="shared" si="3"/>
        <v>0</v>
      </c>
    </row>
    <row r="264" spans="1:14" s="351" customFormat="1" ht="11.25" customHeight="1">
      <c r="A264" s="93">
        <v>258</v>
      </c>
      <c r="B264" s="392"/>
      <c r="C264" s="392"/>
      <c r="D264" s="405"/>
      <c r="N264" s="406">
        <f t="shared" si="3"/>
        <v>0</v>
      </c>
    </row>
    <row r="265" spans="1:14" s="351" customFormat="1" ht="11.25" customHeight="1">
      <c r="A265" s="93">
        <v>259</v>
      </c>
      <c r="B265" s="392"/>
      <c r="C265" s="392"/>
      <c r="D265" s="405"/>
      <c r="N265" s="406">
        <f aca="true" t="shared" si="4" ref="N265:N328">IF(B265="",,C265&amp;" "&amp;UPPER(B265)&amp;" ("&amp;D265&amp;")")</f>
        <v>0</v>
      </c>
    </row>
    <row r="266" spans="1:14" s="351" customFormat="1" ht="11.25" customHeight="1">
      <c r="A266" s="93">
        <v>260</v>
      </c>
      <c r="B266" s="392"/>
      <c r="C266" s="392"/>
      <c r="D266" s="405"/>
      <c r="N266" s="406">
        <f t="shared" si="4"/>
        <v>0</v>
      </c>
    </row>
    <row r="267" spans="1:14" s="351" customFormat="1" ht="11.25" customHeight="1">
      <c r="A267" s="93">
        <v>261</v>
      </c>
      <c r="B267" s="392"/>
      <c r="C267" s="392"/>
      <c r="D267" s="405"/>
      <c r="N267" s="406">
        <f t="shared" si="4"/>
        <v>0</v>
      </c>
    </row>
    <row r="268" spans="1:14" s="351" customFormat="1" ht="11.25" customHeight="1">
      <c r="A268" s="93">
        <v>262</v>
      </c>
      <c r="B268" s="392"/>
      <c r="C268" s="392"/>
      <c r="D268" s="405"/>
      <c r="N268" s="406">
        <f t="shared" si="4"/>
        <v>0</v>
      </c>
    </row>
    <row r="269" spans="1:14" s="351" customFormat="1" ht="11.25" customHeight="1">
      <c r="A269" s="93">
        <v>263</v>
      </c>
      <c r="B269" s="392"/>
      <c r="C269" s="392"/>
      <c r="D269" s="405"/>
      <c r="N269" s="406">
        <f t="shared" si="4"/>
        <v>0</v>
      </c>
    </row>
    <row r="270" spans="1:14" s="351" customFormat="1" ht="11.25" customHeight="1">
      <c r="A270" s="93">
        <v>264</v>
      </c>
      <c r="B270" s="392"/>
      <c r="C270" s="392"/>
      <c r="D270" s="405"/>
      <c r="N270" s="406">
        <f t="shared" si="4"/>
        <v>0</v>
      </c>
    </row>
    <row r="271" spans="1:14" s="351" customFormat="1" ht="11.25" customHeight="1">
      <c r="A271" s="93">
        <v>265</v>
      </c>
      <c r="B271" s="392"/>
      <c r="C271" s="392"/>
      <c r="D271" s="405"/>
      <c r="N271" s="406">
        <f t="shared" si="4"/>
        <v>0</v>
      </c>
    </row>
    <row r="272" spans="1:14" s="351" customFormat="1" ht="11.25" customHeight="1">
      <c r="A272" s="93">
        <v>266</v>
      </c>
      <c r="B272" s="392"/>
      <c r="C272" s="392"/>
      <c r="D272" s="405"/>
      <c r="N272" s="406">
        <f t="shared" si="4"/>
        <v>0</v>
      </c>
    </row>
    <row r="273" spans="1:14" s="351" customFormat="1" ht="11.25" customHeight="1">
      <c r="A273" s="93">
        <v>267</v>
      </c>
      <c r="B273" s="392"/>
      <c r="C273" s="392"/>
      <c r="D273" s="405"/>
      <c r="N273" s="406">
        <f t="shared" si="4"/>
        <v>0</v>
      </c>
    </row>
    <row r="274" spans="1:14" s="351" customFormat="1" ht="11.25" customHeight="1">
      <c r="A274" s="93">
        <v>268</v>
      </c>
      <c r="B274" s="392"/>
      <c r="C274" s="392"/>
      <c r="D274" s="405"/>
      <c r="N274" s="406">
        <f t="shared" si="4"/>
        <v>0</v>
      </c>
    </row>
    <row r="275" spans="1:14" s="351" customFormat="1" ht="11.25" customHeight="1">
      <c r="A275" s="93">
        <v>269</v>
      </c>
      <c r="B275" s="392"/>
      <c r="C275" s="392"/>
      <c r="D275" s="405"/>
      <c r="N275" s="406">
        <f t="shared" si="4"/>
        <v>0</v>
      </c>
    </row>
    <row r="276" spans="1:14" s="351" customFormat="1" ht="11.25" customHeight="1">
      <c r="A276" s="93">
        <v>270</v>
      </c>
      <c r="B276" s="392"/>
      <c r="C276" s="392"/>
      <c r="D276" s="405"/>
      <c r="N276" s="406">
        <f t="shared" si="4"/>
        <v>0</v>
      </c>
    </row>
    <row r="277" spans="1:14" s="351" customFormat="1" ht="11.25" customHeight="1">
      <c r="A277" s="93">
        <v>271</v>
      </c>
      <c r="B277" s="392"/>
      <c r="C277" s="392"/>
      <c r="D277" s="405"/>
      <c r="N277" s="406">
        <f t="shared" si="4"/>
        <v>0</v>
      </c>
    </row>
    <row r="278" spans="1:14" s="351" customFormat="1" ht="11.25" customHeight="1">
      <c r="A278" s="93">
        <v>272</v>
      </c>
      <c r="B278" s="392"/>
      <c r="C278" s="392"/>
      <c r="D278" s="405"/>
      <c r="N278" s="406">
        <f t="shared" si="4"/>
        <v>0</v>
      </c>
    </row>
    <row r="279" spans="1:14" s="351" customFormat="1" ht="11.25" customHeight="1">
      <c r="A279" s="93">
        <v>273</v>
      </c>
      <c r="B279" s="392"/>
      <c r="C279" s="392"/>
      <c r="D279" s="405"/>
      <c r="N279" s="406">
        <f t="shared" si="4"/>
        <v>0</v>
      </c>
    </row>
    <row r="280" spans="1:14" s="351" customFormat="1" ht="11.25" customHeight="1">
      <c r="A280" s="93">
        <v>274</v>
      </c>
      <c r="B280" s="392"/>
      <c r="C280" s="392"/>
      <c r="D280" s="405"/>
      <c r="N280" s="406">
        <f t="shared" si="4"/>
        <v>0</v>
      </c>
    </row>
    <row r="281" spans="1:14" s="351" customFormat="1" ht="11.25" customHeight="1">
      <c r="A281" s="93">
        <v>275</v>
      </c>
      <c r="B281" s="392"/>
      <c r="C281" s="392"/>
      <c r="D281" s="405"/>
      <c r="N281" s="406">
        <f t="shared" si="4"/>
        <v>0</v>
      </c>
    </row>
    <row r="282" spans="1:14" s="351" customFormat="1" ht="11.25" customHeight="1">
      <c r="A282" s="93">
        <v>276</v>
      </c>
      <c r="B282" s="392"/>
      <c r="C282" s="392"/>
      <c r="D282" s="405"/>
      <c r="N282" s="406">
        <f t="shared" si="4"/>
        <v>0</v>
      </c>
    </row>
    <row r="283" spans="1:14" s="351" customFormat="1" ht="11.25" customHeight="1">
      <c r="A283" s="93">
        <v>277</v>
      </c>
      <c r="B283" s="392"/>
      <c r="C283" s="392"/>
      <c r="D283" s="405"/>
      <c r="N283" s="406">
        <f t="shared" si="4"/>
        <v>0</v>
      </c>
    </row>
    <row r="284" spans="1:14" s="351" customFormat="1" ht="11.25" customHeight="1">
      <c r="A284" s="93">
        <v>278</v>
      </c>
      <c r="B284" s="392"/>
      <c r="C284" s="392"/>
      <c r="D284" s="405"/>
      <c r="N284" s="406">
        <f t="shared" si="4"/>
        <v>0</v>
      </c>
    </row>
    <row r="285" spans="1:14" s="351" customFormat="1" ht="11.25" customHeight="1">
      <c r="A285" s="93">
        <v>279</v>
      </c>
      <c r="B285" s="392"/>
      <c r="C285" s="392"/>
      <c r="D285" s="405"/>
      <c r="N285" s="406">
        <f t="shared" si="4"/>
        <v>0</v>
      </c>
    </row>
    <row r="286" spans="1:14" s="351" customFormat="1" ht="11.25" customHeight="1">
      <c r="A286" s="93">
        <v>280</v>
      </c>
      <c r="B286" s="392"/>
      <c r="C286" s="392"/>
      <c r="D286" s="405"/>
      <c r="N286" s="406">
        <f t="shared" si="4"/>
        <v>0</v>
      </c>
    </row>
    <row r="287" spans="1:14" s="351" customFormat="1" ht="11.25" customHeight="1">
      <c r="A287" s="93">
        <v>281</v>
      </c>
      <c r="B287" s="392"/>
      <c r="C287" s="392"/>
      <c r="D287" s="405"/>
      <c r="N287" s="406">
        <f t="shared" si="4"/>
        <v>0</v>
      </c>
    </row>
    <row r="288" spans="1:14" s="351" customFormat="1" ht="11.25" customHeight="1">
      <c r="A288" s="93">
        <v>282</v>
      </c>
      <c r="B288" s="392"/>
      <c r="C288" s="392"/>
      <c r="D288" s="405"/>
      <c r="N288" s="406">
        <f t="shared" si="4"/>
        <v>0</v>
      </c>
    </row>
    <row r="289" spans="1:14" s="351" customFormat="1" ht="11.25" customHeight="1">
      <c r="A289" s="93">
        <v>283</v>
      </c>
      <c r="B289" s="392"/>
      <c r="C289" s="392"/>
      <c r="D289" s="405"/>
      <c r="N289" s="406">
        <f t="shared" si="4"/>
        <v>0</v>
      </c>
    </row>
    <row r="290" spans="1:14" s="351" customFormat="1" ht="11.25" customHeight="1">
      <c r="A290" s="93">
        <v>284</v>
      </c>
      <c r="B290" s="392"/>
      <c r="C290" s="392"/>
      <c r="D290" s="405"/>
      <c r="N290" s="406">
        <f t="shared" si="4"/>
        <v>0</v>
      </c>
    </row>
    <row r="291" spans="1:14" s="351" customFormat="1" ht="11.25" customHeight="1">
      <c r="A291" s="93">
        <v>285</v>
      </c>
      <c r="B291" s="392"/>
      <c r="C291" s="392"/>
      <c r="D291" s="405"/>
      <c r="N291" s="406">
        <f t="shared" si="4"/>
        <v>0</v>
      </c>
    </row>
    <row r="292" spans="1:14" s="351" customFormat="1" ht="11.25" customHeight="1">
      <c r="A292" s="93">
        <v>286</v>
      </c>
      <c r="B292" s="392"/>
      <c r="C292" s="392"/>
      <c r="D292" s="405"/>
      <c r="N292" s="406">
        <f t="shared" si="4"/>
        <v>0</v>
      </c>
    </row>
    <row r="293" spans="1:14" s="351" customFormat="1" ht="11.25" customHeight="1">
      <c r="A293" s="93">
        <v>287</v>
      </c>
      <c r="B293" s="392"/>
      <c r="C293" s="392"/>
      <c r="D293" s="405"/>
      <c r="N293" s="406">
        <f t="shared" si="4"/>
        <v>0</v>
      </c>
    </row>
    <row r="294" spans="1:14" s="351" customFormat="1" ht="11.25" customHeight="1">
      <c r="A294" s="93">
        <v>288</v>
      </c>
      <c r="B294" s="392"/>
      <c r="C294" s="392"/>
      <c r="D294" s="405"/>
      <c r="N294" s="406">
        <f t="shared" si="4"/>
        <v>0</v>
      </c>
    </row>
    <row r="295" spans="1:14" s="351" customFormat="1" ht="11.25" customHeight="1">
      <c r="A295" s="93">
        <v>289</v>
      </c>
      <c r="B295" s="392"/>
      <c r="C295" s="392"/>
      <c r="D295" s="405"/>
      <c r="N295" s="406">
        <f t="shared" si="4"/>
        <v>0</v>
      </c>
    </row>
    <row r="296" spans="1:14" s="351" customFormat="1" ht="11.25" customHeight="1">
      <c r="A296" s="93">
        <v>290</v>
      </c>
      <c r="B296" s="392"/>
      <c r="C296" s="392"/>
      <c r="D296" s="405"/>
      <c r="N296" s="406">
        <f t="shared" si="4"/>
        <v>0</v>
      </c>
    </row>
    <row r="297" spans="1:14" s="351" customFormat="1" ht="11.25" customHeight="1">
      <c r="A297" s="93">
        <v>291</v>
      </c>
      <c r="B297" s="392"/>
      <c r="C297" s="392"/>
      <c r="D297" s="405"/>
      <c r="N297" s="406">
        <f t="shared" si="4"/>
        <v>0</v>
      </c>
    </row>
    <row r="298" spans="1:14" s="351" customFormat="1" ht="11.25" customHeight="1">
      <c r="A298" s="93">
        <v>292</v>
      </c>
      <c r="B298" s="392"/>
      <c r="C298" s="392"/>
      <c r="D298" s="405"/>
      <c r="N298" s="406">
        <f t="shared" si="4"/>
        <v>0</v>
      </c>
    </row>
    <row r="299" spans="1:14" s="351" customFormat="1" ht="11.25" customHeight="1">
      <c r="A299" s="93">
        <v>293</v>
      </c>
      <c r="B299" s="392"/>
      <c r="C299" s="392"/>
      <c r="D299" s="405"/>
      <c r="N299" s="406">
        <f t="shared" si="4"/>
        <v>0</v>
      </c>
    </row>
    <row r="300" spans="1:14" s="351" customFormat="1" ht="11.25" customHeight="1">
      <c r="A300" s="93">
        <v>294</v>
      </c>
      <c r="B300" s="392"/>
      <c r="C300" s="392"/>
      <c r="D300" s="405"/>
      <c r="N300" s="406">
        <f t="shared" si="4"/>
        <v>0</v>
      </c>
    </row>
    <row r="301" spans="1:14" s="351" customFormat="1" ht="11.25" customHeight="1">
      <c r="A301" s="93">
        <v>295</v>
      </c>
      <c r="B301" s="392"/>
      <c r="C301" s="392"/>
      <c r="D301" s="405"/>
      <c r="N301" s="406">
        <f t="shared" si="4"/>
        <v>0</v>
      </c>
    </row>
    <row r="302" spans="1:14" s="351" customFormat="1" ht="11.25" customHeight="1">
      <c r="A302" s="93">
        <v>296</v>
      </c>
      <c r="B302" s="392"/>
      <c r="C302" s="392"/>
      <c r="D302" s="405"/>
      <c r="N302" s="406">
        <f t="shared" si="4"/>
        <v>0</v>
      </c>
    </row>
    <row r="303" spans="1:14" s="351" customFormat="1" ht="11.25" customHeight="1">
      <c r="A303" s="93">
        <v>297</v>
      </c>
      <c r="B303" s="392"/>
      <c r="C303" s="392"/>
      <c r="D303" s="405"/>
      <c r="N303" s="406">
        <f t="shared" si="4"/>
        <v>0</v>
      </c>
    </row>
    <row r="304" spans="1:14" s="351" customFormat="1" ht="11.25" customHeight="1">
      <c r="A304" s="93">
        <v>298</v>
      </c>
      <c r="B304" s="392"/>
      <c r="C304" s="392"/>
      <c r="D304" s="405"/>
      <c r="N304" s="406">
        <f t="shared" si="4"/>
        <v>0</v>
      </c>
    </row>
    <row r="305" spans="1:14" s="351" customFormat="1" ht="11.25" customHeight="1">
      <c r="A305" s="93">
        <v>299</v>
      </c>
      <c r="B305" s="392"/>
      <c r="C305" s="392"/>
      <c r="D305" s="405"/>
      <c r="N305" s="406">
        <f t="shared" si="4"/>
        <v>0</v>
      </c>
    </row>
    <row r="306" spans="1:14" s="351" customFormat="1" ht="11.25" customHeight="1">
      <c r="A306" s="93">
        <v>300</v>
      </c>
      <c r="B306" s="392"/>
      <c r="C306" s="392"/>
      <c r="D306" s="405"/>
      <c r="N306" s="406">
        <f t="shared" si="4"/>
        <v>0</v>
      </c>
    </row>
    <row r="307" spans="1:14" s="351" customFormat="1" ht="11.25" customHeight="1">
      <c r="A307" s="93">
        <v>301</v>
      </c>
      <c r="B307" s="392"/>
      <c r="C307" s="392"/>
      <c r="D307" s="405"/>
      <c r="N307" s="406">
        <f t="shared" si="4"/>
        <v>0</v>
      </c>
    </row>
    <row r="308" spans="1:14" s="351" customFormat="1" ht="11.25" customHeight="1">
      <c r="A308" s="93">
        <v>302</v>
      </c>
      <c r="B308" s="392"/>
      <c r="C308" s="392"/>
      <c r="D308" s="405"/>
      <c r="N308" s="406">
        <f t="shared" si="4"/>
        <v>0</v>
      </c>
    </row>
    <row r="309" spans="1:14" s="351" customFormat="1" ht="11.25" customHeight="1">
      <c r="A309" s="93">
        <v>303</v>
      </c>
      <c r="B309" s="392"/>
      <c r="C309" s="392"/>
      <c r="D309" s="405"/>
      <c r="N309" s="406">
        <f t="shared" si="4"/>
        <v>0</v>
      </c>
    </row>
    <row r="310" spans="1:14" s="351" customFormat="1" ht="11.25" customHeight="1">
      <c r="A310" s="93">
        <v>304</v>
      </c>
      <c r="B310" s="392"/>
      <c r="C310" s="392"/>
      <c r="D310" s="405"/>
      <c r="N310" s="406">
        <f t="shared" si="4"/>
        <v>0</v>
      </c>
    </row>
    <row r="311" spans="1:14" s="351" customFormat="1" ht="11.25" customHeight="1">
      <c r="A311" s="93">
        <v>305</v>
      </c>
      <c r="B311" s="392"/>
      <c r="C311" s="392"/>
      <c r="D311" s="405"/>
      <c r="N311" s="406">
        <f t="shared" si="4"/>
        <v>0</v>
      </c>
    </row>
    <row r="312" spans="1:14" s="351" customFormat="1" ht="11.25" customHeight="1">
      <c r="A312" s="93">
        <v>306</v>
      </c>
      <c r="B312" s="392"/>
      <c r="C312" s="392"/>
      <c r="D312" s="405"/>
      <c r="N312" s="406">
        <f t="shared" si="4"/>
        <v>0</v>
      </c>
    </row>
    <row r="313" spans="1:14" s="351" customFormat="1" ht="11.25" customHeight="1">
      <c r="A313" s="93">
        <v>307</v>
      </c>
      <c r="B313" s="392"/>
      <c r="C313" s="392"/>
      <c r="D313" s="405"/>
      <c r="N313" s="406">
        <f t="shared" si="4"/>
        <v>0</v>
      </c>
    </row>
    <row r="314" spans="1:14" s="351" customFormat="1" ht="11.25" customHeight="1">
      <c r="A314" s="93">
        <v>308</v>
      </c>
      <c r="B314" s="392"/>
      <c r="C314" s="392"/>
      <c r="D314" s="405"/>
      <c r="N314" s="406">
        <f t="shared" si="4"/>
        <v>0</v>
      </c>
    </row>
    <row r="315" spans="1:14" s="351" customFormat="1" ht="11.25" customHeight="1">
      <c r="A315" s="93">
        <v>309</v>
      </c>
      <c r="B315" s="392"/>
      <c r="C315" s="392"/>
      <c r="D315" s="405"/>
      <c r="N315" s="406">
        <f t="shared" si="4"/>
        <v>0</v>
      </c>
    </row>
    <row r="316" spans="1:14" s="351" customFormat="1" ht="11.25" customHeight="1">
      <c r="A316" s="93">
        <v>310</v>
      </c>
      <c r="B316" s="392"/>
      <c r="C316" s="392"/>
      <c r="D316" s="405"/>
      <c r="N316" s="406">
        <f t="shared" si="4"/>
        <v>0</v>
      </c>
    </row>
    <row r="317" spans="1:14" s="351" customFormat="1" ht="11.25" customHeight="1">
      <c r="A317" s="93">
        <v>311</v>
      </c>
      <c r="B317" s="392"/>
      <c r="C317" s="392"/>
      <c r="D317" s="405"/>
      <c r="N317" s="406">
        <f t="shared" si="4"/>
        <v>0</v>
      </c>
    </row>
    <row r="318" spans="1:14" s="351" customFormat="1" ht="11.25" customHeight="1">
      <c r="A318" s="93">
        <v>312</v>
      </c>
      <c r="B318" s="392"/>
      <c r="C318" s="392"/>
      <c r="D318" s="405"/>
      <c r="N318" s="406">
        <f t="shared" si="4"/>
        <v>0</v>
      </c>
    </row>
    <row r="319" spans="1:14" s="351" customFormat="1" ht="11.25" customHeight="1">
      <c r="A319" s="93">
        <v>313</v>
      </c>
      <c r="B319" s="392"/>
      <c r="C319" s="392"/>
      <c r="D319" s="405"/>
      <c r="N319" s="406">
        <f t="shared" si="4"/>
        <v>0</v>
      </c>
    </row>
    <row r="320" spans="1:14" s="351" customFormat="1" ht="11.25" customHeight="1">
      <c r="A320" s="93">
        <v>314</v>
      </c>
      <c r="B320" s="392"/>
      <c r="C320" s="392"/>
      <c r="D320" s="405"/>
      <c r="N320" s="406">
        <f t="shared" si="4"/>
        <v>0</v>
      </c>
    </row>
    <row r="321" spans="1:14" s="351" customFormat="1" ht="11.25" customHeight="1">
      <c r="A321" s="93">
        <v>315</v>
      </c>
      <c r="B321" s="392"/>
      <c r="C321" s="392"/>
      <c r="D321" s="405"/>
      <c r="N321" s="406">
        <f t="shared" si="4"/>
        <v>0</v>
      </c>
    </row>
    <row r="322" spans="1:14" s="351" customFormat="1" ht="11.25" customHeight="1">
      <c r="A322" s="93">
        <v>316</v>
      </c>
      <c r="B322" s="392"/>
      <c r="C322" s="392"/>
      <c r="D322" s="405"/>
      <c r="N322" s="406">
        <f t="shared" si="4"/>
        <v>0</v>
      </c>
    </row>
    <row r="323" spans="1:14" s="351" customFormat="1" ht="11.25" customHeight="1">
      <c r="A323" s="93">
        <v>317</v>
      </c>
      <c r="B323" s="392"/>
      <c r="C323" s="392"/>
      <c r="D323" s="405"/>
      <c r="N323" s="406">
        <f t="shared" si="4"/>
        <v>0</v>
      </c>
    </row>
    <row r="324" spans="1:14" s="351" customFormat="1" ht="11.25" customHeight="1">
      <c r="A324" s="93">
        <v>318</v>
      </c>
      <c r="B324" s="392"/>
      <c r="C324" s="392"/>
      <c r="D324" s="405"/>
      <c r="N324" s="406">
        <f t="shared" si="4"/>
        <v>0</v>
      </c>
    </row>
    <row r="325" spans="1:14" s="351" customFormat="1" ht="11.25" customHeight="1">
      <c r="A325" s="93">
        <v>319</v>
      </c>
      <c r="B325" s="392"/>
      <c r="C325" s="392"/>
      <c r="D325" s="405"/>
      <c r="N325" s="406">
        <f t="shared" si="4"/>
        <v>0</v>
      </c>
    </row>
    <row r="326" spans="1:14" s="351" customFormat="1" ht="11.25" customHeight="1">
      <c r="A326" s="93">
        <v>320</v>
      </c>
      <c r="B326" s="392"/>
      <c r="C326" s="392"/>
      <c r="D326" s="405"/>
      <c r="N326" s="406">
        <f t="shared" si="4"/>
        <v>0</v>
      </c>
    </row>
    <row r="327" spans="1:14" s="351" customFormat="1" ht="11.25" customHeight="1">
      <c r="A327" s="93">
        <v>321</v>
      </c>
      <c r="B327" s="392"/>
      <c r="C327" s="392"/>
      <c r="D327" s="405"/>
      <c r="N327" s="406">
        <f t="shared" si="4"/>
        <v>0</v>
      </c>
    </row>
    <row r="328" spans="1:14" s="351" customFormat="1" ht="11.25" customHeight="1">
      <c r="A328" s="93">
        <v>322</v>
      </c>
      <c r="B328" s="392"/>
      <c r="C328" s="392"/>
      <c r="D328" s="405"/>
      <c r="N328" s="406">
        <f t="shared" si="4"/>
        <v>0</v>
      </c>
    </row>
    <row r="329" spans="1:14" s="351" customFormat="1" ht="11.25" customHeight="1">
      <c r="A329" s="93">
        <v>323</v>
      </c>
      <c r="B329" s="392"/>
      <c r="C329" s="392"/>
      <c r="D329" s="405"/>
      <c r="N329" s="406">
        <f aca="true" t="shared" si="5" ref="N329:N392">IF(B329="",,C329&amp;" "&amp;UPPER(B329)&amp;" ("&amp;D329&amp;")")</f>
        <v>0</v>
      </c>
    </row>
    <row r="330" spans="1:14" s="351" customFormat="1" ht="11.25" customHeight="1">
      <c r="A330" s="93">
        <v>324</v>
      </c>
      <c r="B330" s="392"/>
      <c r="C330" s="392"/>
      <c r="D330" s="405"/>
      <c r="N330" s="406">
        <f t="shared" si="5"/>
        <v>0</v>
      </c>
    </row>
    <row r="331" spans="1:14" s="351" customFormat="1" ht="11.25" customHeight="1">
      <c r="A331" s="93">
        <v>325</v>
      </c>
      <c r="B331" s="392"/>
      <c r="C331" s="392"/>
      <c r="D331" s="405"/>
      <c r="N331" s="406">
        <f t="shared" si="5"/>
        <v>0</v>
      </c>
    </row>
    <row r="332" spans="1:14" s="351" customFormat="1" ht="11.25" customHeight="1">
      <c r="A332" s="93">
        <v>326</v>
      </c>
      <c r="B332" s="392"/>
      <c r="C332" s="392"/>
      <c r="D332" s="405"/>
      <c r="N332" s="406">
        <f t="shared" si="5"/>
        <v>0</v>
      </c>
    </row>
    <row r="333" spans="1:14" s="351" customFormat="1" ht="11.25" customHeight="1">
      <c r="A333" s="93">
        <v>327</v>
      </c>
      <c r="B333" s="392"/>
      <c r="C333" s="392"/>
      <c r="D333" s="405"/>
      <c r="N333" s="406">
        <f t="shared" si="5"/>
        <v>0</v>
      </c>
    </row>
    <row r="334" spans="1:14" s="351" customFormat="1" ht="11.25" customHeight="1">
      <c r="A334" s="93">
        <v>328</v>
      </c>
      <c r="B334" s="392"/>
      <c r="C334" s="392"/>
      <c r="D334" s="405"/>
      <c r="N334" s="406">
        <f t="shared" si="5"/>
        <v>0</v>
      </c>
    </row>
    <row r="335" spans="1:14" s="351" customFormat="1" ht="11.25" customHeight="1">
      <c r="A335" s="93">
        <v>329</v>
      </c>
      <c r="B335" s="392"/>
      <c r="C335" s="392"/>
      <c r="D335" s="405"/>
      <c r="N335" s="406">
        <f t="shared" si="5"/>
        <v>0</v>
      </c>
    </row>
    <row r="336" spans="1:14" s="351" customFormat="1" ht="11.25" customHeight="1">
      <c r="A336" s="93">
        <v>330</v>
      </c>
      <c r="B336" s="392"/>
      <c r="C336" s="392"/>
      <c r="D336" s="405"/>
      <c r="N336" s="406">
        <f t="shared" si="5"/>
        <v>0</v>
      </c>
    </row>
    <row r="337" spans="1:14" s="351" customFormat="1" ht="11.25" customHeight="1">
      <c r="A337" s="93">
        <v>331</v>
      </c>
      <c r="B337" s="392"/>
      <c r="C337" s="392"/>
      <c r="D337" s="405"/>
      <c r="N337" s="406">
        <f t="shared" si="5"/>
        <v>0</v>
      </c>
    </row>
    <row r="338" spans="1:14" s="351" customFormat="1" ht="11.25" customHeight="1">
      <c r="A338" s="93">
        <v>332</v>
      </c>
      <c r="B338" s="392"/>
      <c r="C338" s="392"/>
      <c r="D338" s="405"/>
      <c r="N338" s="406">
        <f t="shared" si="5"/>
        <v>0</v>
      </c>
    </row>
    <row r="339" spans="1:14" s="351" customFormat="1" ht="11.25" customHeight="1">
      <c r="A339" s="93">
        <v>333</v>
      </c>
      <c r="B339" s="392"/>
      <c r="C339" s="392"/>
      <c r="D339" s="405"/>
      <c r="N339" s="406">
        <f t="shared" si="5"/>
        <v>0</v>
      </c>
    </row>
    <row r="340" spans="1:14" s="351" customFormat="1" ht="11.25" customHeight="1">
      <c r="A340" s="93">
        <v>334</v>
      </c>
      <c r="B340" s="392"/>
      <c r="C340" s="392"/>
      <c r="D340" s="405"/>
      <c r="N340" s="406">
        <f t="shared" si="5"/>
        <v>0</v>
      </c>
    </row>
    <row r="341" spans="1:14" s="351" customFormat="1" ht="11.25" customHeight="1">
      <c r="A341" s="93">
        <v>335</v>
      </c>
      <c r="B341" s="392"/>
      <c r="C341" s="392"/>
      <c r="D341" s="405"/>
      <c r="N341" s="406">
        <f t="shared" si="5"/>
        <v>0</v>
      </c>
    </row>
    <row r="342" spans="1:14" s="351" customFormat="1" ht="11.25" customHeight="1">
      <c r="A342" s="93">
        <v>336</v>
      </c>
      <c r="B342" s="392"/>
      <c r="C342" s="392"/>
      <c r="D342" s="405"/>
      <c r="N342" s="406">
        <f t="shared" si="5"/>
        <v>0</v>
      </c>
    </row>
    <row r="343" spans="1:14" s="351" customFormat="1" ht="11.25" customHeight="1">
      <c r="A343" s="93">
        <v>337</v>
      </c>
      <c r="B343" s="392"/>
      <c r="C343" s="392"/>
      <c r="D343" s="405"/>
      <c r="N343" s="406">
        <f t="shared" si="5"/>
        <v>0</v>
      </c>
    </row>
    <row r="344" spans="1:14" s="351" customFormat="1" ht="11.25" customHeight="1">
      <c r="A344" s="93">
        <v>338</v>
      </c>
      <c r="B344" s="392"/>
      <c r="C344" s="392"/>
      <c r="D344" s="405"/>
      <c r="N344" s="406">
        <f t="shared" si="5"/>
        <v>0</v>
      </c>
    </row>
    <row r="345" spans="1:14" s="351" customFormat="1" ht="11.25" customHeight="1">
      <c r="A345" s="93">
        <v>339</v>
      </c>
      <c r="B345" s="392"/>
      <c r="C345" s="392"/>
      <c r="D345" s="405"/>
      <c r="N345" s="406">
        <f t="shared" si="5"/>
        <v>0</v>
      </c>
    </row>
    <row r="346" spans="1:14" s="351" customFormat="1" ht="11.25" customHeight="1">
      <c r="A346" s="93">
        <v>340</v>
      </c>
      <c r="B346" s="392"/>
      <c r="C346" s="392"/>
      <c r="D346" s="405"/>
      <c r="N346" s="406">
        <f t="shared" si="5"/>
        <v>0</v>
      </c>
    </row>
    <row r="347" spans="1:14" s="351" customFormat="1" ht="11.25" customHeight="1">
      <c r="A347" s="93">
        <v>341</v>
      </c>
      <c r="B347" s="392"/>
      <c r="C347" s="392"/>
      <c r="D347" s="405"/>
      <c r="N347" s="406">
        <f t="shared" si="5"/>
        <v>0</v>
      </c>
    </row>
    <row r="348" spans="1:14" s="351" customFormat="1" ht="11.25" customHeight="1">
      <c r="A348" s="93">
        <v>342</v>
      </c>
      <c r="B348" s="392"/>
      <c r="C348" s="392"/>
      <c r="D348" s="405"/>
      <c r="N348" s="406">
        <f t="shared" si="5"/>
        <v>0</v>
      </c>
    </row>
    <row r="349" spans="1:14" s="351" customFormat="1" ht="11.25" customHeight="1">
      <c r="A349" s="93">
        <v>343</v>
      </c>
      <c r="B349" s="392"/>
      <c r="C349" s="392"/>
      <c r="D349" s="405"/>
      <c r="N349" s="406">
        <f t="shared" si="5"/>
        <v>0</v>
      </c>
    </row>
    <row r="350" spans="1:14" s="351" customFormat="1" ht="11.25" customHeight="1">
      <c r="A350" s="93">
        <v>344</v>
      </c>
      <c r="B350" s="392"/>
      <c r="C350" s="392"/>
      <c r="D350" s="405"/>
      <c r="N350" s="406">
        <f t="shared" si="5"/>
        <v>0</v>
      </c>
    </row>
    <row r="351" spans="1:14" s="351" customFormat="1" ht="11.25" customHeight="1">
      <c r="A351" s="93">
        <v>345</v>
      </c>
      <c r="B351" s="392"/>
      <c r="C351" s="392"/>
      <c r="D351" s="405"/>
      <c r="N351" s="406">
        <f t="shared" si="5"/>
        <v>0</v>
      </c>
    </row>
    <row r="352" spans="1:14" s="351" customFormat="1" ht="11.25" customHeight="1">
      <c r="A352" s="93">
        <v>346</v>
      </c>
      <c r="B352" s="392"/>
      <c r="C352" s="392"/>
      <c r="D352" s="405"/>
      <c r="N352" s="406">
        <f t="shared" si="5"/>
        <v>0</v>
      </c>
    </row>
    <row r="353" spans="1:14" s="351" customFormat="1" ht="11.25" customHeight="1">
      <c r="A353" s="93">
        <v>347</v>
      </c>
      <c r="B353" s="392"/>
      <c r="C353" s="392"/>
      <c r="D353" s="405"/>
      <c r="N353" s="406">
        <f t="shared" si="5"/>
        <v>0</v>
      </c>
    </row>
    <row r="354" spans="1:14" s="351" customFormat="1" ht="11.25" customHeight="1">
      <c r="A354" s="93">
        <v>348</v>
      </c>
      <c r="B354" s="392"/>
      <c r="C354" s="392"/>
      <c r="D354" s="405"/>
      <c r="N354" s="406">
        <f t="shared" si="5"/>
        <v>0</v>
      </c>
    </row>
    <row r="355" spans="1:14" s="351" customFormat="1" ht="11.25" customHeight="1">
      <c r="A355" s="93">
        <v>349</v>
      </c>
      <c r="B355" s="392"/>
      <c r="C355" s="392"/>
      <c r="D355" s="405"/>
      <c r="N355" s="406">
        <f t="shared" si="5"/>
        <v>0</v>
      </c>
    </row>
    <row r="356" spans="1:14" s="351" customFormat="1" ht="11.25" customHeight="1">
      <c r="A356" s="93">
        <v>350</v>
      </c>
      <c r="B356" s="392"/>
      <c r="C356" s="392"/>
      <c r="D356" s="405"/>
      <c r="N356" s="406">
        <f t="shared" si="5"/>
        <v>0</v>
      </c>
    </row>
    <row r="357" spans="1:14" s="351" customFormat="1" ht="11.25" customHeight="1">
      <c r="A357" s="93">
        <v>351</v>
      </c>
      <c r="B357" s="392"/>
      <c r="C357" s="392"/>
      <c r="D357" s="405"/>
      <c r="N357" s="406">
        <f t="shared" si="5"/>
        <v>0</v>
      </c>
    </row>
    <row r="358" spans="1:14" s="351" customFormat="1" ht="11.25" customHeight="1">
      <c r="A358" s="93">
        <v>352</v>
      </c>
      <c r="B358" s="392"/>
      <c r="C358" s="392"/>
      <c r="D358" s="405"/>
      <c r="N358" s="406">
        <f t="shared" si="5"/>
        <v>0</v>
      </c>
    </row>
    <row r="359" spans="1:14" s="351" customFormat="1" ht="11.25" customHeight="1">
      <c r="A359" s="93">
        <v>353</v>
      </c>
      <c r="B359" s="392"/>
      <c r="C359" s="392"/>
      <c r="D359" s="405"/>
      <c r="N359" s="406">
        <f t="shared" si="5"/>
        <v>0</v>
      </c>
    </row>
    <row r="360" spans="1:14" s="351" customFormat="1" ht="11.25" customHeight="1">
      <c r="A360" s="93">
        <v>354</v>
      </c>
      <c r="B360" s="392"/>
      <c r="C360" s="392"/>
      <c r="D360" s="405"/>
      <c r="N360" s="406">
        <f t="shared" si="5"/>
        <v>0</v>
      </c>
    </row>
    <row r="361" spans="1:14" s="351" customFormat="1" ht="11.25" customHeight="1">
      <c r="A361" s="93">
        <v>355</v>
      </c>
      <c r="B361" s="392"/>
      <c r="C361" s="392"/>
      <c r="D361" s="405"/>
      <c r="N361" s="406">
        <f t="shared" si="5"/>
        <v>0</v>
      </c>
    </row>
    <row r="362" spans="1:14" s="351" customFormat="1" ht="11.25" customHeight="1">
      <c r="A362" s="93">
        <v>356</v>
      </c>
      <c r="B362" s="392"/>
      <c r="C362" s="392"/>
      <c r="D362" s="405"/>
      <c r="N362" s="406">
        <f t="shared" si="5"/>
        <v>0</v>
      </c>
    </row>
    <row r="363" spans="1:14" s="351" customFormat="1" ht="11.25" customHeight="1">
      <c r="A363" s="93">
        <v>357</v>
      </c>
      <c r="B363" s="392"/>
      <c r="C363" s="392"/>
      <c r="D363" s="405"/>
      <c r="N363" s="406">
        <f t="shared" si="5"/>
        <v>0</v>
      </c>
    </row>
    <row r="364" spans="1:14" s="351" customFormat="1" ht="11.25" customHeight="1">
      <c r="A364" s="93">
        <v>358</v>
      </c>
      <c r="B364" s="392"/>
      <c r="C364" s="392"/>
      <c r="D364" s="405"/>
      <c r="N364" s="406">
        <f t="shared" si="5"/>
        <v>0</v>
      </c>
    </row>
    <row r="365" spans="1:14" s="351" customFormat="1" ht="11.25" customHeight="1">
      <c r="A365" s="93">
        <v>359</v>
      </c>
      <c r="B365" s="392"/>
      <c r="C365" s="392"/>
      <c r="D365" s="405"/>
      <c r="N365" s="406">
        <f t="shared" si="5"/>
        <v>0</v>
      </c>
    </row>
    <row r="366" spans="1:14" s="351" customFormat="1" ht="11.25" customHeight="1">
      <c r="A366" s="93">
        <v>360</v>
      </c>
      <c r="B366" s="392"/>
      <c r="C366" s="392"/>
      <c r="D366" s="405"/>
      <c r="N366" s="406">
        <f t="shared" si="5"/>
        <v>0</v>
      </c>
    </row>
    <row r="367" spans="1:14" s="351" customFormat="1" ht="11.25" customHeight="1">
      <c r="A367" s="93">
        <v>361</v>
      </c>
      <c r="B367" s="392"/>
      <c r="C367" s="392"/>
      <c r="D367" s="405"/>
      <c r="N367" s="406">
        <f t="shared" si="5"/>
        <v>0</v>
      </c>
    </row>
    <row r="368" spans="1:14" s="351" customFormat="1" ht="11.25" customHeight="1">
      <c r="A368" s="93">
        <v>362</v>
      </c>
      <c r="B368" s="392"/>
      <c r="C368" s="392"/>
      <c r="D368" s="405"/>
      <c r="N368" s="406">
        <f t="shared" si="5"/>
        <v>0</v>
      </c>
    </row>
    <row r="369" spans="1:14" s="351" customFormat="1" ht="11.25" customHeight="1">
      <c r="A369" s="93">
        <v>363</v>
      </c>
      <c r="B369" s="392"/>
      <c r="C369" s="392"/>
      <c r="D369" s="405"/>
      <c r="N369" s="406">
        <f t="shared" si="5"/>
        <v>0</v>
      </c>
    </row>
    <row r="370" spans="1:14" s="351" customFormat="1" ht="11.25" customHeight="1">
      <c r="A370" s="93">
        <v>364</v>
      </c>
      <c r="B370" s="392"/>
      <c r="C370" s="392"/>
      <c r="D370" s="405"/>
      <c r="N370" s="406">
        <f t="shared" si="5"/>
        <v>0</v>
      </c>
    </row>
    <row r="371" spans="1:14" s="351" customFormat="1" ht="11.25" customHeight="1">
      <c r="A371" s="93">
        <v>365</v>
      </c>
      <c r="B371" s="392"/>
      <c r="C371" s="392"/>
      <c r="D371" s="405"/>
      <c r="N371" s="406">
        <f t="shared" si="5"/>
        <v>0</v>
      </c>
    </row>
    <row r="372" spans="1:14" s="351" customFormat="1" ht="11.25" customHeight="1">
      <c r="A372" s="93">
        <v>366</v>
      </c>
      <c r="B372" s="392"/>
      <c r="C372" s="392"/>
      <c r="D372" s="405"/>
      <c r="N372" s="406">
        <f t="shared" si="5"/>
        <v>0</v>
      </c>
    </row>
    <row r="373" spans="1:14" s="351" customFormat="1" ht="11.25" customHeight="1">
      <c r="A373" s="93">
        <v>367</v>
      </c>
      <c r="B373" s="392"/>
      <c r="C373" s="392"/>
      <c r="D373" s="405"/>
      <c r="N373" s="406">
        <f t="shared" si="5"/>
        <v>0</v>
      </c>
    </row>
    <row r="374" spans="1:14" s="351" customFormat="1" ht="11.25" customHeight="1">
      <c r="A374" s="93">
        <v>368</v>
      </c>
      <c r="B374" s="392"/>
      <c r="C374" s="392"/>
      <c r="D374" s="405"/>
      <c r="N374" s="406">
        <f t="shared" si="5"/>
        <v>0</v>
      </c>
    </row>
    <row r="375" spans="1:14" s="351" customFormat="1" ht="11.25" customHeight="1">
      <c r="A375" s="93">
        <v>369</v>
      </c>
      <c r="B375" s="392"/>
      <c r="C375" s="392"/>
      <c r="D375" s="405"/>
      <c r="N375" s="406">
        <f t="shared" si="5"/>
        <v>0</v>
      </c>
    </row>
    <row r="376" spans="1:14" s="351" customFormat="1" ht="11.25" customHeight="1">
      <c r="A376" s="93">
        <v>370</v>
      </c>
      <c r="B376" s="392"/>
      <c r="C376" s="392"/>
      <c r="D376" s="405"/>
      <c r="N376" s="406">
        <f t="shared" si="5"/>
        <v>0</v>
      </c>
    </row>
    <row r="377" spans="1:14" s="351" customFormat="1" ht="11.25" customHeight="1">
      <c r="A377" s="93">
        <v>371</v>
      </c>
      <c r="B377" s="392"/>
      <c r="C377" s="392"/>
      <c r="D377" s="405"/>
      <c r="N377" s="406">
        <f t="shared" si="5"/>
        <v>0</v>
      </c>
    </row>
    <row r="378" spans="1:14" s="351" customFormat="1" ht="11.25" customHeight="1">
      <c r="A378" s="93">
        <v>372</v>
      </c>
      <c r="B378" s="392"/>
      <c r="C378" s="392"/>
      <c r="D378" s="405"/>
      <c r="N378" s="406">
        <f t="shared" si="5"/>
        <v>0</v>
      </c>
    </row>
    <row r="379" spans="1:14" s="351" customFormat="1" ht="11.25" customHeight="1">
      <c r="A379" s="93">
        <v>373</v>
      </c>
      <c r="B379" s="392"/>
      <c r="C379" s="392"/>
      <c r="D379" s="405"/>
      <c r="N379" s="406">
        <f t="shared" si="5"/>
        <v>0</v>
      </c>
    </row>
    <row r="380" spans="1:14" s="351" customFormat="1" ht="11.25" customHeight="1">
      <c r="A380" s="93">
        <v>374</v>
      </c>
      <c r="B380" s="392"/>
      <c r="C380" s="392"/>
      <c r="D380" s="405"/>
      <c r="N380" s="406">
        <f t="shared" si="5"/>
        <v>0</v>
      </c>
    </row>
    <row r="381" spans="1:14" s="351" customFormat="1" ht="11.25" customHeight="1">
      <c r="A381" s="93">
        <v>375</v>
      </c>
      <c r="B381" s="392"/>
      <c r="C381" s="392"/>
      <c r="D381" s="405"/>
      <c r="N381" s="406">
        <f t="shared" si="5"/>
        <v>0</v>
      </c>
    </row>
    <row r="382" spans="1:14" s="351" customFormat="1" ht="11.25" customHeight="1">
      <c r="A382" s="93">
        <v>376</v>
      </c>
      <c r="B382" s="392"/>
      <c r="C382" s="392"/>
      <c r="D382" s="405"/>
      <c r="N382" s="406">
        <f t="shared" si="5"/>
        <v>0</v>
      </c>
    </row>
    <row r="383" spans="1:14" s="351" customFormat="1" ht="11.25" customHeight="1">
      <c r="A383" s="93">
        <v>377</v>
      </c>
      <c r="B383" s="392"/>
      <c r="C383" s="392"/>
      <c r="D383" s="405"/>
      <c r="N383" s="406">
        <f t="shared" si="5"/>
        <v>0</v>
      </c>
    </row>
    <row r="384" spans="1:14" s="351" customFormat="1" ht="11.25" customHeight="1">
      <c r="A384" s="93">
        <v>378</v>
      </c>
      <c r="B384" s="392"/>
      <c r="C384" s="392"/>
      <c r="D384" s="405"/>
      <c r="N384" s="406">
        <f t="shared" si="5"/>
        <v>0</v>
      </c>
    </row>
    <row r="385" spans="1:14" s="351" customFormat="1" ht="11.25" customHeight="1">
      <c r="A385" s="93">
        <v>379</v>
      </c>
      <c r="B385" s="392"/>
      <c r="C385" s="392"/>
      <c r="D385" s="405"/>
      <c r="N385" s="406">
        <f t="shared" si="5"/>
        <v>0</v>
      </c>
    </row>
    <row r="386" spans="1:14" s="351" customFormat="1" ht="11.25" customHeight="1">
      <c r="A386" s="93">
        <v>380</v>
      </c>
      <c r="B386" s="392"/>
      <c r="C386" s="392"/>
      <c r="D386" s="405"/>
      <c r="N386" s="406">
        <f t="shared" si="5"/>
        <v>0</v>
      </c>
    </row>
    <row r="387" spans="1:14" s="351" customFormat="1" ht="11.25" customHeight="1">
      <c r="A387" s="93">
        <v>381</v>
      </c>
      <c r="B387" s="392"/>
      <c r="C387" s="392"/>
      <c r="D387" s="405"/>
      <c r="N387" s="406">
        <f t="shared" si="5"/>
        <v>0</v>
      </c>
    </row>
    <row r="388" spans="1:14" s="351" customFormat="1" ht="11.25" customHeight="1">
      <c r="A388" s="93">
        <v>382</v>
      </c>
      <c r="B388" s="392"/>
      <c r="C388" s="392"/>
      <c r="D388" s="405"/>
      <c r="N388" s="406">
        <f t="shared" si="5"/>
        <v>0</v>
      </c>
    </row>
    <row r="389" spans="1:14" s="351" customFormat="1" ht="11.25" customHeight="1">
      <c r="A389" s="93">
        <v>383</v>
      </c>
      <c r="B389" s="392"/>
      <c r="C389" s="392"/>
      <c r="D389" s="405"/>
      <c r="N389" s="406">
        <f t="shared" si="5"/>
        <v>0</v>
      </c>
    </row>
    <row r="390" spans="1:14" s="351" customFormat="1" ht="11.25" customHeight="1">
      <c r="A390" s="93">
        <v>384</v>
      </c>
      <c r="B390" s="392"/>
      <c r="C390" s="392"/>
      <c r="D390" s="405"/>
      <c r="N390" s="406">
        <f t="shared" si="5"/>
        <v>0</v>
      </c>
    </row>
    <row r="391" spans="1:14" s="351" customFormat="1" ht="11.25" customHeight="1">
      <c r="A391" s="93">
        <v>385</v>
      </c>
      <c r="B391" s="392"/>
      <c r="C391" s="392"/>
      <c r="D391" s="405"/>
      <c r="N391" s="406">
        <f t="shared" si="5"/>
        <v>0</v>
      </c>
    </row>
    <row r="392" spans="1:14" s="351" customFormat="1" ht="11.25" customHeight="1">
      <c r="A392" s="93">
        <v>386</v>
      </c>
      <c r="B392" s="392"/>
      <c r="C392" s="392"/>
      <c r="D392" s="405"/>
      <c r="N392" s="406">
        <f t="shared" si="5"/>
        <v>0</v>
      </c>
    </row>
    <row r="393" spans="1:14" s="351" customFormat="1" ht="11.25" customHeight="1">
      <c r="A393" s="93">
        <v>387</v>
      </c>
      <c r="B393" s="392"/>
      <c r="C393" s="392"/>
      <c r="D393" s="405"/>
      <c r="N393" s="406">
        <f aca="true" t="shared" si="6" ref="N393:N456">IF(B393="",,C393&amp;" "&amp;UPPER(B393)&amp;" ("&amp;D393&amp;")")</f>
        <v>0</v>
      </c>
    </row>
    <row r="394" spans="1:14" s="351" customFormat="1" ht="11.25" customHeight="1">
      <c r="A394" s="93">
        <v>388</v>
      </c>
      <c r="B394" s="392"/>
      <c r="C394" s="392"/>
      <c r="D394" s="405"/>
      <c r="N394" s="406">
        <f t="shared" si="6"/>
        <v>0</v>
      </c>
    </row>
    <row r="395" spans="1:14" s="351" customFormat="1" ht="11.25" customHeight="1">
      <c r="A395" s="93">
        <v>389</v>
      </c>
      <c r="B395" s="392"/>
      <c r="C395" s="392"/>
      <c r="D395" s="405"/>
      <c r="N395" s="406">
        <f t="shared" si="6"/>
        <v>0</v>
      </c>
    </row>
    <row r="396" spans="1:14" s="351" customFormat="1" ht="11.25" customHeight="1">
      <c r="A396" s="93">
        <v>390</v>
      </c>
      <c r="B396" s="392"/>
      <c r="C396" s="392"/>
      <c r="D396" s="405"/>
      <c r="N396" s="406">
        <f t="shared" si="6"/>
        <v>0</v>
      </c>
    </row>
    <row r="397" spans="1:14" s="351" customFormat="1" ht="11.25" customHeight="1">
      <c r="A397" s="93">
        <v>391</v>
      </c>
      <c r="B397" s="392"/>
      <c r="C397" s="392"/>
      <c r="D397" s="405"/>
      <c r="N397" s="406">
        <f t="shared" si="6"/>
        <v>0</v>
      </c>
    </row>
    <row r="398" spans="1:14" s="351" customFormat="1" ht="11.25" customHeight="1">
      <c r="A398" s="93">
        <v>392</v>
      </c>
      <c r="B398" s="392"/>
      <c r="C398" s="392"/>
      <c r="D398" s="405"/>
      <c r="N398" s="406">
        <f t="shared" si="6"/>
        <v>0</v>
      </c>
    </row>
    <row r="399" spans="1:14" s="351" customFormat="1" ht="11.25" customHeight="1">
      <c r="A399" s="93">
        <v>393</v>
      </c>
      <c r="B399" s="392"/>
      <c r="C399" s="392"/>
      <c r="D399" s="405"/>
      <c r="N399" s="406">
        <f t="shared" si="6"/>
        <v>0</v>
      </c>
    </row>
    <row r="400" spans="1:14" s="351" customFormat="1" ht="11.25" customHeight="1">
      <c r="A400" s="93">
        <v>394</v>
      </c>
      <c r="B400" s="392"/>
      <c r="C400" s="392"/>
      <c r="D400" s="405"/>
      <c r="N400" s="406">
        <f t="shared" si="6"/>
        <v>0</v>
      </c>
    </row>
    <row r="401" spans="1:14" s="351" customFormat="1" ht="11.25" customHeight="1">
      <c r="A401" s="93">
        <v>395</v>
      </c>
      <c r="B401" s="392"/>
      <c r="C401" s="392"/>
      <c r="D401" s="405"/>
      <c r="N401" s="406">
        <f t="shared" si="6"/>
        <v>0</v>
      </c>
    </row>
    <row r="402" spans="1:14" s="351" customFormat="1" ht="11.25" customHeight="1">
      <c r="A402" s="93">
        <v>396</v>
      </c>
      <c r="B402" s="392"/>
      <c r="C402" s="392"/>
      <c r="D402" s="405"/>
      <c r="N402" s="406">
        <f t="shared" si="6"/>
        <v>0</v>
      </c>
    </row>
    <row r="403" spans="1:14" s="351" customFormat="1" ht="11.25" customHeight="1">
      <c r="A403" s="93">
        <v>397</v>
      </c>
      <c r="B403" s="392"/>
      <c r="C403" s="392"/>
      <c r="D403" s="405"/>
      <c r="N403" s="406">
        <f t="shared" si="6"/>
        <v>0</v>
      </c>
    </row>
    <row r="404" spans="1:14" s="351" customFormat="1" ht="11.25" customHeight="1">
      <c r="A404" s="93">
        <v>398</v>
      </c>
      <c r="B404" s="392"/>
      <c r="C404" s="392"/>
      <c r="D404" s="405"/>
      <c r="N404" s="406">
        <f t="shared" si="6"/>
        <v>0</v>
      </c>
    </row>
    <row r="405" spans="1:14" s="351" customFormat="1" ht="11.25" customHeight="1">
      <c r="A405" s="93">
        <v>399</v>
      </c>
      <c r="B405" s="392"/>
      <c r="C405" s="392"/>
      <c r="D405" s="405"/>
      <c r="N405" s="406">
        <f t="shared" si="6"/>
        <v>0</v>
      </c>
    </row>
    <row r="406" spans="1:14" s="351" customFormat="1" ht="11.25" customHeight="1">
      <c r="A406" s="93">
        <v>400</v>
      </c>
      <c r="B406" s="392"/>
      <c r="C406" s="392"/>
      <c r="D406" s="405"/>
      <c r="N406" s="406">
        <f t="shared" si="6"/>
        <v>0</v>
      </c>
    </row>
    <row r="407" spans="1:14" s="351" customFormat="1" ht="11.25" customHeight="1">
      <c r="A407" s="93">
        <v>401</v>
      </c>
      <c r="B407" s="392"/>
      <c r="C407" s="392"/>
      <c r="D407" s="405"/>
      <c r="N407" s="406">
        <f t="shared" si="6"/>
        <v>0</v>
      </c>
    </row>
    <row r="408" spans="1:14" s="351" customFormat="1" ht="11.25" customHeight="1">
      <c r="A408" s="93">
        <v>402</v>
      </c>
      <c r="B408" s="392"/>
      <c r="C408" s="392"/>
      <c r="D408" s="405"/>
      <c r="N408" s="406">
        <f t="shared" si="6"/>
        <v>0</v>
      </c>
    </row>
    <row r="409" spans="1:14" s="351" customFormat="1" ht="11.25" customHeight="1">
      <c r="A409" s="93">
        <v>403</v>
      </c>
      <c r="B409" s="392"/>
      <c r="C409" s="392"/>
      <c r="D409" s="405"/>
      <c r="N409" s="406">
        <f t="shared" si="6"/>
        <v>0</v>
      </c>
    </row>
    <row r="410" spans="1:14" s="351" customFormat="1" ht="11.25" customHeight="1">
      <c r="A410" s="93">
        <v>404</v>
      </c>
      <c r="B410" s="392"/>
      <c r="C410" s="392"/>
      <c r="D410" s="405"/>
      <c r="N410" s="406">
        <f t="shared" si="6"/>
        <v>0</v>
      </c>
    </row>
    <row r="411" spans="1:14" s="351" customFormat="1" ht="11.25" customHeight="1">
      <c r="A411" s="93">
        <v>405</v>
      </c>
      <c r="B411" s="392"/>
      <c r="C411" s="392"/>
      <c r="D411" s="405"/>
      <c r="N411" s="406">
        <f t="shared" si="6"/>
        <v>0</v>
      </c>
    </row>
    <row r="412" spans="1:14" s="351" customFormat="1" ht="11.25" customHeight="1">
      <c r="A412" s="93">
        <v>406</v>
      </c>
      <c r="B412" s="392"/>
      <c r="C412" s="392"/>
      <c r="D412" s="405"/>
      <c r="N412" s="406">
        <f t="shared" si="6"/>
        <v>0</v>
      </c>
    </row>
    <row r="413" spans="1:14" s="351" customFormat="1" ht="11.25" customHeight="1">
      <c r="A413" s="93">
        <v>407</v>
      </c>
      <c r="B413" s="392"/>
      <c r="C413" s="392"/>
      <c r="D413" s="405"/>
      <c r="N413" s="406">
        <f t="shared" si="6"/>
        <v>0</v>
      </c>
    </row>
    <row r="414" spans="1:14" s="351" customFormat="1" ht="11.25" customHeight="1">
      <c r="A414" s="93">
        <v>408</v>
      </c>
      <c r="B414" s="392"/>
      <c r="C414" s="392"/>
      <c r="D414" s="405"/>
      <c r="N414" s="406">
        <f t="shared" si="6"/>
        <v>0</v>
      </c>
    </row>
    <row r="415" spans="1:14" s="351" customFormat="1" ht="11.25" customHeight="1">
      <c r="A415" s="93">
        <v>409</v>
      </c>
      <c r="B415" s="392"/>
      <c r="C415" s="392"/>
      <c r="D415" s="405"/>
      <c r="N415" s="406">
        <f t="shared" si="6"/>
        <v>0</v>
      </c>
    </row>
    <row r="416" spans="1:14" s="351" customFormat="1" ht="11.25" customHeight="1">
      <c r="A416" s="93">
        <v>410</v>
      </c>
      <c r="B416" s="392"/>
      <c r="C416" s="392"/>
      <c r="D416" s="405"/>
      <c r="N416" s="406">
        <f t="shared" si="6"/>
        <v>0</v>
      </c>
    </row>
    <row r="417" spans="1:14" s="351" customFormat="1" ht="11.25" customHeight="1">
      <c r="A417" s="93">
        <v>411</v>
      </c>
      <c r="B417" s="392"/>
      <c r="C417" s="392"/>
      <c r="D417" s="405"/>
      <c r="N417" s="406">
        <f t="shared" si="6"/>
        <v>0</v>
      </c>
    </row>
    <row r="418" spans="1:14" s="351" customFormat="1" ht="11.25" customHeight="1">
      <c r="A418" s="93">
        <v>412</v>
      </c>
      <c r="B418" s="392"/>
      <c r="C418" s="392"/>
      <c r="D418" s="405"/>
      <c r="N418" s="406">
        <f t="shared" si="6"/>
        <v>0</v>
      </c>
    </row>
    <row r="419" spans="1:14" s="351" customFormat="1" ht="11.25" customHeight="1">
      <c r="A419" s="93">
        <v>413</v>
      </c>
      <c r="B419" s="392"/>
      <c r="C419" s="392"/>
      <c r="D419" s="405"/>
      <c r="N419" s="406">
        <f t="shared" si="6"/>
        <v>0</v>
      </c>
    </row>
    <row r="420" spans="1:14" s="351" customFormat="1" ht="11.25" customHeight="1">
      <c r="A420" s="93">
        <v>414</v>
      </c>
      <c r="B420" s="392"/>
      <c r="C420" s="392"/>
      <c r="D420" s="405"/>
      <c r="N420" s="406">
        <f t="shared" si="6"/>
        <v>0</v>
      </c>
    </row>
    <row r="421" spans="1:14" s="351" customFormat="1" ht="11.25" customHeight="1">
      <c r="A421" s="93">
        <v>415</v>
      </c>
      <c r="B421" s="392"/>
      <c r="C421" s="392"/>
      <c r="D421" s="405"/>
      <c r="N421" s="406">
        <f t="shared" si="6"/>
        <v>0</v>
      </c>
    </row>
    <row r="422" spans="1:14" s="351" customFormat="1" ht="11.25" customHeight="1">
      <c r="A422" s="93">
        <v>416</v>
      </c>
      <c r="B422" s="392"/>
      <c r="C422" s="392"/>
      <c r="D422" s="405"/>
      <c r="N422" s="406">
        <f t="shared" si="6"/>
        <v>0</v>
      </c>
    </row>
    <row r="423" spans="1:14" s="351" customFormat="1" ht="11.25" customHeight="1">
      <c r="A423" s="93">
        <v>417</v>
      </c>
      <c r="B423" s="392"/>
      <c r="C423" s="392"/>
      <c r="D423" s="405"/>
      <c r="N423" s="406">
        <f t="shared" si="6"/>
        <v>0</v>
      </c>
    </row>
    <row r="424" spans="1:14" s="351" customFormat="1" ht="11.25" customHeight="1">
      <c r="A424" s="93">
        <v>418</v>
      </c>
      <c r="B424" s="392"/>
      <c r="C424" s="392"/>
      <c r="D424" s="405"/>
      <c r="N424" s="406">
        <f t="shared" si="6"/>
        <v>0</v>
      </c>
    </row>
    <row r="425" spans="1:14" s="351" customFormat="1" ht="11.25" customHeight="1">
      <c r="A425" s="93">
        <v>419</v>
      </c>
      <c r="B425" s="392"/>
      <c r="C425" s="392"/>
      <c r="D425" s="405"/>
      <c r="N425" s="406">
        <f t="shared" si="6"/>
        <v>0</v>
      </c>
    </row>
    <row r="426" spans="1:14" s="351" customFormat="1" ht="11.25" customHeight="1">
      <c r="A426" s="93">
        <v>420</v>
      </c>
      <c r="B426" s="392"/>
      <c r="C426" s="392"/>
      <c r="D426" s="405"/>
      <c r="N426" s="406">
        <f t="shared" si="6"/>
        <v>0</v>
      </c>
    </row>
    <row r="427" spans="1:14" s="351" customFormat="1" ht="11.25" customHeight="1">
      <c r="A427" s="93">
        <v>421</v>
      </c>
      <c r="B427" s="392"/>
      <c r="C427" s="392"/>
      <c r="D427" s="405"/>
      <c r="N427" s="406">
        <f t="shared" si="6"/>
        <v>0</v>
      </c>
    </row>
    <row r="428" spans="1:14" s="351" customFormat="1" ht="11.25" customHeight="1">
      <c r="A428" s="93">
        <v>422</v>
      </c>
      <c r="B428" s="392"/>
      <c r="C428" s="392"/>
      <c r="D428" s="405"/>
      <c r="N428" s="406">
        <f t="shared" si="6"/>
        <v>0</v>
      </c>
    </row>
    <row r="429" spans="1:14" s="351" customFormat="1" ht="11.25" customHeight="1">
      <c r="A429" s="93">
        <v>423</v>
      </c>
      <c r="B429" s="392"/>
      <c r="C429" s="392"/>
      <c r="D429" s="405"/>
      <c r="N429" s="406">
        <f t="shared" si="6"/>
        <v>0</v>
      </c>
    </row>
    <row r="430" spans="1:14" s="351" customFormat="1" ht="11.25" customHeight="1">
      <c r="A430" s="93">
        <v>424</v>
      </c>
      <c r="B430" s="392"/>
      <c r="C430" s="392"/>
      <c r="D430" s="405"/>
      <c r="N430" s="406">
        <f t="shared" si="6"/>
        <v>0</v>
      </c>
    </row>
    <row r="431" spans="1:14" s="351" customFormat="1" ht="11.25" customHeight="1">
      <c r="A431" s="93">
        <v>425</v>
      </c>
      <c r="B431" s="392"/>
      <c r="C431" s="392"/>
      <c r="D431" s="405"/>
      <c r="N431" s="406">
        <f t="shared" si="6"/>
        <v>0</v>
      </c>
    </row>
    <row r="432" spans="1:14" s="351" customFormat="1" ht="11.25" customHeight="1">
      <c r="A432" s="93">
        <v>426</v>
      </c>
      <c r="B432" s="392"/>
      <c r="C432" s="392"/>
      <c r="D432" s="405"/>
      <c r="N432" s="406">
        <f t="shared" si="6"/>
        <v>0</v>
      </c>
    </row>
    <row r="433" spans="1:14" s="351" customFormat="1" ht="11.25" customHeight="1">
      <c r="A433" s="93">
        <v>427</v>
      </c>
      <c r="B433" s="392"/>
      <c r="C433" s="392"/>
      <c r="D433" s="405"/>
      <c r="N433" s="406">
        <f t="shared" si="6"/>
        <v>0</v>
      </c>
    </row>
    <row r="434" spans="1:14" s="351" customFormat="1" ht="11.25" customHeight="1">
      <c r="A434" s="93">
        <v>428</v>
      </c>
      <c r="B434" s="392"/>
      <c r="C434" s="392"/>
      <c r="D434" s="405"/>
      <c r="N434" s="406">
        <f t="shared" si="6"/>
        <v>0</v>
      </c>
    </row>
    <row r="435" spans="1:14" s="351" customFormat="1" ht="11.25" customHeight="1">
      <c r="A435" s="93">
        <v>429</v>
      </c>
      <c r="B435" s="392"/>
      <c r="C435" s="392"/>
      <c r="D435" s="405"/>
      <c r="N435" s="406">
        <f t="shared" si="6"/>
        <v>0</v>
      </c>
    </row>
    <row r="436" spans="1:14" s="351" customFormat="1" ht="11.25" customHeight="1">
      <c r="A436" s="93">
        <v>430</v>
      </c>
      <c r="B436" s="392"/>
      <c r="C436" s="392"/>
      <c r="D436" s="405"/>
      <c r="N436" s="406">
        <f t="shared" si="6"/>
        <v>0</v>
      </c>
    </row>
    <row r="437" spans="1:14" s="351" customFormat="1" ht="11.25" customHeight="1">
      <c r="A437" s="93">
        <v>431</v>
      </c>
      <c r="B437" s="392"/>
      <c r="C437" s="392"/>
      <c r="D437" s="405"/>
      <c r="N437" s="406">
        <f t="shared" si="6"/>
        <v>0</v>
      </c>
    </row>
    <row r="438" spans="1:14" s="351" customFormat="1" ht="11.25" customHeight="1">
      <c r="A438" s="93">
        <v>432</v>
      </c>
      <c r="B438" s="392"/>
      <c r="C438" s="392"/>
      <c r="D438" s="405"/>
      <c r="N438" s="406">
        <f t="shared" si="6"/>
        <v>0</v>
      </c>
    </row>
    <row r="439" spans="1:14" s="351" customFormat="1" ht="11.25" customHeight="1">
      <c r="A439" s="93">
        <v>433</v>
      </c>
      <c r="B439" s="392"/>
      <c r="C439" s="392"/>
      <c r="D439" s="405"/>
      <c r="N439" s="406">
        <f t="shared" si="6"/>
        <v>0</v>
      </c>
    </row>
    <row r="440" spans="1:14" s="351" customFormat="1" ht="11.25" customHeight="1">
      <c r="A440" s="93">
        <v>434</v>
      </c>
      <c r="B440" s="392"/>
      <c r="C440" s="392"/>
      <c r="D440" s="405"/>
      <c r="N440" s="406">
        <f t="shared" si="6"/>
        <v>0</v>
      </c>
    </row>
    <row r="441" spans="1:14" s="351" customFormat="1" ht="11.25" customHeight="1">
      <c r="A441" s="93">
        <v>435</v>
      </c>
      <c r="B441" s="392"/>
      <c r="C441" s="392"/>
      <c r="D441" s="405"/>
      <c r="N441" s="406">
        <f t="shared" si="6"/>
        <v>0</v>
      </c>
    </row>
    <row r="442" spans="1:14" s="351" customFormat="1" ht="11.25" customHeight="1">
      <c r="A442" s="93">
        <v>436</v>
      </c>
      <c r="B442" s="392"/>
      <c r="C442" s="392"/>
      <c r="D442" s="405"/>
      <c r="N442" s="406">
        <f t="shared" si="6"/>
        <v>0</v>
      </c>
    </row>
    <row r="443" spans="1:14" s="351" customFormat="1" ht="11.25" customHeight="1">
      <c r="A443" s="93">
        <v>437</v>
      </c>
      <c r="B443" s="392"/>
      <c r="C443" s="392"/>
      <c r="D443" s="405"/>
      <c r="N443" s="406">
        <f t="shared" si="6"/>
        <v>0</v>
      </c>
    </row>
    <row r="444" spans="1:14" s="351" customFormat="1" ht="11.25" customHeight="1">
      <c r="A444" s="93">
        <v>438</v>
      </c>
      <c r="B444" s="392"/>
      <c r="C444" s="392"/>
      <c r="D444" s="405"/>
      <c r="N444" s="406">
        <f t="shared" si="6"/>
        <v>0</v>
      </c>
    </row>
    <row r="445" spans="1:14" s="351" customFormat="1" ht="11.25" customHeight="1">
      <c r="A445" s="93">
        <v>439</v>
      </c>
      <c r="B445" s="392"/>
      <c r="C445" s="392"/>
      <c r="D445" s="405"/>
      <c r="N445" s="406">
        <f t="shared" si="6"/>
        <v>0</v>
      </c>
    </row>
    <row r="446" spans="1:14" s="351" customFormat="1" ht="11.25" customHeight="1">
      <c r="A446" s="93">
        <v>440</v>
      </c>
      <c r="B446" s="392"/>
      <c r="C446" s="392"/>
      <c r="D446" s="405"/>
      <c r="N446" s="406">
        <f t="shared" si="6"/>
        <v>0</v>
      </c>
    </row>
    <row r="447" spans="1:14" s="351" customFormat="1" ht="11.25" customHeight="1">
      <c r="A447" s="93">
        <v>441</v>
      </c>
      <c r="B447" s="392"/>
      <c r="C447" s="392"/>
      <c r="D447" s="405"/>
      <c r="N447" s="406">
        <f t="shared" si="6"/>
        <v>0</v>
      </c>
    </row>
    <row r="448" spans="1:14" s="351" customFormat="1" ht="11.25" customHeight="1">
      <c r="A448" s="93">
        <v>442</v>
      </c>
      <c r="B448" s="392"/>
      <c r="C448" s="392"/>
      <c r="D448" s="405"/>
      <c r="N448" s="406">
        <f t="shared" si="6"/>
        <v>0</v>
      </c>
    </row>
    <row r="449" spans="1:14" s="351" customFormat="1" ht="11.25" customHeight="1">
      <c r="A449" s="93">
        <v>443</v>
      </c>
      <c r="B449" s="392"/>
      <c r="C449" s="392"/>
      <c r="D449" s="405"/>
      <c r="N449" s="406">
        <f t="shared" si="6"/>
        <v>0</v>
      </c>
    </row>
    <row r="450" spans="1:14" s="351" customFormat="1" ht="11.25" customHeight="1">
      <c r="A450" s="93">
        <v>444</v>
      </c>
      <c r="B450" s="392"/>
      <c r="C450" s="392"/>
      <c r="D450" s="405"/>
      <c r="N450" s="406">
        <f t="shared" si="6"/>
        <v>0</v>
      </c>
    </row>
    <row r="451" spans="1:14" s="351" customFormat="1" ht="11.25" customHeight="1">
      <c r="A451" s="93">
        <v>445</v>
      </c>
      <c r="B451" s="392"/>
      <c r="C451" s="392"/>
      <c r="D451" s="405"/>
      <c r="N451" s="406">
        <f t="shared" si="6"/>
        <v>0</v>
      </c>
    </row>
    <row r="452" spans="1:14" s="351" customFormat="1" ht="11.25" customHeight="1">
      <c r="A452" s="93">
        <v>446</v>
      </c>
      <c r="B452" s="392"/>
      <c r="C452" s="392"/>
      <c r="D452" s="405"/>
      <c r="N452" s="406">
        <f t="shared" si="6"/>
        <v>0</v>
      </c>
    </row>
    <row r="453" spans="1:14" s="351" customFormat="1" ht="11.25" customHeight="1">
      <c r="A453" s="93">
        <v>447</v>
      </c>
      <c r="B453" s="392"/>
      <c r="C453" s="392"/>
      <c r="D453" s="405"/>
      <c r="N453" s="406">
        <f t="shared" si="6"/>
        <v>0</v>
      </c>
    </row>
    <row r="454" spans="1:14" s="351" customFormat="1" ht="11.25" customHeight="1">
      <c r="A454" s="93">
        <v>448</v>
      </c>
      <c r="B454" s="392"/>
      <c r="C454" s="392"/>
      <c r="D454" s="405"/>
      <c r="N454" s="406">
        <f t="shared" si="6"/>
        <v>0</v>
      </c>
    </row>
    <row r="455" spans="1:14" s="351" customFormat="1" ht="11.25" customHeight="1">
      <c r="A455" s="93">
        <v>449</v>
      </c>
      <c r="B455" s="392"/>
      <c r="C455" s="392"/>
      <c r="D455" s="405"/>
      <c r="N455" s="406">
        <f t="shared" si="6"/>
        <v>0</v>
      </c>
    </row>
    <row r="456" spans="1:14" s="351" customFormat="1" ht="11.25" customHeight="1">
      <c r="A456" s="93">
        <v>450</v>
      </c>
      <c r="B456" s="392"/>
      <c r="C456" s="392"/>
      <c r="D456" s="405"/>
      <c r="N456" s="406">
        <f t="shared" si="6"/>
        <v>0</v>
      </c>
    </row>
    <row r="457" spans="1:14" s="351" customFormat="1" ht="11.25" customHeight="1">
      <c r="A457" s="93">
        <v>451</v>
      </c>
      <c r="B457" s="392"/>
      <c r="C457" s="392"/>
      <c r="D457" s="405"/>
      <c r="N457" s="406">
        <f aca="true" t="shared" si="7" ref="N457:N518">IF(B457="",,C457&amp;" "&amp;UPPER(B457)&amp;" ("&amp;D457&amp;")")</f>
        <v>0</v>
      </c>
    </row>
    <row r="458" spans="1:14" s="351" customFormat="1" ht="11.25" customHeight="1">
      <c r="A458" s="93">
        <v>452</v>
      </c>
      <c r="B458" s="392"/>
      <c r="C458" s="392"/>
      <c r="D458" s="405"/>
      <c r="N458" s="406">
        <f t="shared" si="7"/>
        <v>0</v>
      </c>
    </row>
    <row r="459" spans="1:14" s="351" customFormat="1" ht="11.25" customHeight="1">
      <c r="A459" s="93">
        <v>453</v>
      </c>
      <c r="B459" s="392"/>
      <c r="C459" s="392"/>
      <c r="D459" s="405"/>
      <c r="N459" s="406">
        <f t="shared" si="7"/>
        <v>0</v>
      </c>
    </row>
    <row r="460" spans="1:14" s="351" customFormat="1" ht="11.25" customHeight="1">
      <c r="A460" s="93">
        <v>454</v>
      </c>
      <c r="B460" s="392"/>
      <c r="C460" s="392"/>
      <c r="D460" s="405"/>
      <c r="N460" s="406">
        <f t="shared" si="7"/>
        <v>0</v>
      </c>
    </row>
    <row r="461" spans="1:14" s="351" customFormat="1" ht="11.25" customHeight="1">
      <c r="A461" s="93">
        <v>455</v>
      </c>
      <c r="B461" s="392"/>
      <c r="C461" s="392"/>
      <c r="D461" s="405"/>
      <c r="N461" s="406">
        <f t="shared" si="7"/>
        <v>0</v>
      </c>
    </row>
    <row r="462" spans="1:14" s="351" customFormat="1" ht="11.25" customHeight="1">
      <c r="A462" s="93">
        <v>456</v>
      </c>
      <c r="B462" s="392"/>
      <c r="C462" s="392"/>
      <c r="D462" s="405"/>
      <c r="N462" s="406">
        <f t="shared" si="7"/>
        <v>0</v>
      </c>
    </row>
    <row r="463" spans="1:14" s="351" customFormat="1" ht="11.25" customHeight="1">
      <c r="A463" s="93">
        <v>457</v>
      </c>
      <c r="B463" s="392"/>
      <c r="C463" s="392"/>
      <c r="D463" s="405"/>
      <c r="N463" s="406">
        <f t="shared" si="7"/>
        <v>0</v>
      </c>
    </row>
    <row r="464" spans="1:14" s="351" customFormat="1" ht="11.25" customHeight="1">
      <c r="A464" s="93">
        <v>458</v>
      </c>
      <c r="B464" s="392"/>
      <c r="C464" s="392"/>
      <c r="D464" s="405"/>
      <c r="N464" s="406">
        <f t="shared" si="7"/>
        <v>0</v>
      </c>
    </row>
    <row r="465" spans="1:14" s="351" customFormat="1" ht="11.25" customHeight="1">
      <c r="A465" s="93">
        <v>459</v>
      </c>
      <c r="B465" s="392"/>
      <c r="C465" s="392"/>
      <c r="D465" s="405"/>
      <c r="N465" s="406">
        <f t="shared" si="7"/>
        <v>0</v>
      </c>
    </row>
    <row r="466" spans="1:14" s="351" customFormat="1" ht="11.25" customHeight="1">
      <c r="A466" s="93">
        <v>460</v>
      </c>
      <c r="B466" s="392"/>
      <c r="C466" s="392"/>
      <c r="D466" s="405"/>
      <c r="N466" s="406">
        <f t="shared" si="7"/>
        <v>0</v>
      </c>
    </row>
    <row r="467" spans="1:14" s="351" customFormat="1" ht="11.25" customHeight="1">
      <c r="A467" s="93">
        <v>461</v>
      </c>
      <c r="B467" s="392"/>
      <c r="C467" s="392"/>
      <c r="D467" s="405"/>
      <c r="N467" s="406">
        <f t="shared" si="7"/>
        <v>0</v>
      </c>
    </row>
    <row r="468" spans="1:14" s="351" customFormat="1" ht="11.25" customHeight="1">
      <c r="A468" s="93">
        <v>462</v>
      </c>
      <c r="B468" s="392"/>
      <c r="C468" s="392"/>
      <c r="D468" s="405"/>
      <c r="N468" s="406">
        <f t="shared" si="7"/>
        <v>0</v>
      </c>
    </row>
    <row r="469" spans="1:14" s="351" customFormat="1" ht="11.25" customHeight="1">
      <c r="A469" s="93">
        <v>463</v>
      </c>
      <c r="B469" s="392"/>
      <c r="C469" s="392"/>
      <c r="D469" s="405"/>
      <c r="N469" s="406">
        <f t="shared" si="7"/>
        <v>0</v>
      </c>
    </row>
    <row r="470" spans="1:14" s="351" customFormat="1" ht="11.25" customHeight="1">
      <c r="A470" s="93">
        <v>464</v>
      </c>
      <c r="B470" s="392"/>
      <c r="C470" s="392"/>
      <c r="D470" s="405"/>
      <c r="N470" s="406">
        <f t="shared" si="7"/>
        <v>0</v>
      </c>
    </row>
    <row r="471" spans="1:14" s="351" customFormat="1" ht="11.25" customHeight="1">
      <c r="A471" s="93">
        <v>465</v>
      </c>
      <c r="B471" s="392"/>
      <c r="C471" s="392"/>
      <c r="D471" s="405"/>
      <c r="N471" s="406">
        <f t="shared" si="7"/>
        <v>0</v>
      </c>
    </row>
    <row r="472" spans="1:14" s="351" customFormat="1" ht="11.25" customHeight="1">
      <c r="A472" s="93">
        <v>466</v>
      </c>
      <c r="B472" s="392"/>
      <c r="C472" s="392"/>
      <c r="D472" s="405"/>
      <c r="N472" s="406">
        <f t="shared" si="7"/>
        <v>0</v>
      </c>
    </row>
    <row r="473" spans="1:14" s="351" customFormat="1" ht="11.25" customHeight="1">
      <c r="A473" s="93">
        <v>467</v>
      </c>
      <c r="B473" s="392"/>
      <c r="C473" s="392"/>
      <c r="D473" s="405"/>
      <c r="N473" s="406">
        <f t="shared" si="7"/>
        <v>0</v>
      </c>
    </row>
    <row r="474" spans="1:14" s="351" customFormat="1" ht="11.25" customHeight="1">
      <c r="A474" s="93">
        <v>468</v>
      </c>
      <c r="B474" s="392"/>
      <c r="C474" s="392"/>
      <c r="D474" s="405"/>
      <c r="N474" s="406">
        <f t="shared" si="7"/>
        <v>0</v>
      </c>
    </row>
    <row r="475" spans="1:14" s="351" customFormat="1" ht="11.25" customHeight="1">
      <c r="A475" s="93">
        <v>469</v>
      </c>
      <c r="B475" s="392"/>
      <c r="C475" s="392"/>
      <c r="D475" s="405"/>
      <c r="N475" s="406">
        <f t="shared" si="7"/>
        <v>0</v>
      </c>
    </row>
    <row r="476" spans="1:14" s="351" customFormat="1" ht="11.25" customHeight="1">
      <c r="A476" s="93">
        <v>470</v>
      </c>
      <c r="B476" s="392"/>
      <c r="C476" s="392"/>
      <c r="D476" s="405"/>
      <c r="N476" s="406">
        <f t="shared" si="7"/>
        <v>0</v>
      </c>
    </row>
    <row r="477" spans="1:14" s="351" customFormat="1" ht="11.25" customHeight="1">
      <c r="A477" s="93">
        <v>471</v>
      </c>
      <c r="B477" s="392"/>
      <c r="C477" s="392"/>
      <c r="D477" s="405"/>
      <c r="N477" s="406">
        <f t="shared" si="7"/>
        <v>0</v>
      </c>
    </row>
    <row r="478" spans="1:14" s="351" customFormat="1" ht="11.25" customHeight="1">
      <c r="A478" s="93">
        <v>472</v>
      </c>
      <c r="B478" s="392"/>
      <c r="C478" s="392"/>
      <c r="D478" s="405"/>
      <c r="N478" s="406">
        <f t="shared" si="7"/>
        <v>0</v>
      </c>
    </row>
    <row r="479" spans="1:14" s="351" customFormat="1" ht="11.25" customHeight="1">
      <c r="A479" s="93">
        <v>473</v>
      </c>
      <c r="B479" s="392"/>
      <c r="C479" s="392"/>
      <c r="D479" s="405"/>
      <c r="N479" s="406">
        <f t="shared" si="7"/>
        <v>0</v>
      </c>
    </row>
    <row r="480" spans="1:14" s="351" customFormat="1" ht="11.25" customHeight="1">
      <c r="A480" s="93">
        <v>474</v>
      </c>
      <c r="B480" s="392"/>
      <c r="C480" s="392"/>
      <c r="D480" s="405"/>
      <c r="N480" s="406">
        <f t="shared" si="7"/>
        <v>0</v>
      </c>
    </row>
    <row r="481" spans="1:14" s="351" customFormat="1" ht="11.25" customHeight="1">
      <c r="A481" s="93">
        <v>475</v>
      </c>
      <c r="B481" s="392"/>
      <c r="C481" s="392"/>
      <c r="D481" s="405"/>
      <c r="N481" s="406">
        <f t="shared" si="7"/>
        <v>0</v>
      </c>
    </row>
    <row r="482" spans="1:14" s="351" customFormat="1" ht="11.25" customHeight="1">
      <c r="A482" s="93">
        <v>476</v>
      </c>
      <c r="B482" s="392"/>
      <c r="C482" s="392"/>
      <c r="D482" s="405"/>
      <c r="N482" s="406">
        <f t="shared" si="7"/>
        <v>0</v>
      </c>
    </row>
    <row r="483" spans="1:14" s="351" customFormat="1" ht="11.25" customHeight="1">
      <c r="A483" s="93">
        <v>477</v>
      </c>
      <c r="B483" s="392"/>
      <c r="C483" s="392"/>
      <c r="D483" s="405"/>
      <c r="N483" s="406">
        <f t="shared" si="7"/>
        <v>0</v>
      </c>
    </row>
    <row r="484" spans="1:14" s="351" customFormat="1" ht="11.25" customHeight="1">
      <c r="A484" s="93">
        <v>478</v>
      </c>
      <c r="B484" s="392"/>
      <c r="C484" s="392"/>
      <c r="D484" s="405"/>
      <c r="N484" s="406">
        <f t="shared" si="7"/>
        <v>0</v>
      </c>
    </row>
    <row r="485" spans="1:14" s="351" customFormat="1" ht="11.25" customHeight="1">
      <c r="A485" s="93">
        <v>479</v>
      </c>
      <c r="B485" s="392"/>
      <c r="C485" s="392"/>
      <c r="D485" s="405"/>
      <c r="N485" s="406">
        <f t="shared" si="7"/>
        <v>0</v>
      </c>
    </row>
    <row r="486" spans="1:14" s="351" customFormat="1" ht="11.25" customHeight="1">
      <c r="A486" s="93">
        <v>480</v>
      </c>
      <c r="B486" s="392"/>
      <c r="C486" s="392"/>
      <c r="D486" s="405"/>
      <c r="N486" s="406">
        <f t="shared" si="7"/>
        <v>0</v>
      </c>
    </row>
    <row r="487" spans="1:14" s="351" customFormat="1" ht="11.25" customHeight="1">
      <c r="A487" s="93">
        <v>481</v>
      </c>
      <c r="B487" s="392"/>
      <c r="C487" s="392"/>
      <c r="D487" s="405"/>
      <c r="N487" s="406">
        <f t="shared" si="7"/>
        <v>0</v>
      </c>
    </row>
    <row r="488" spans="1:14" s="351" customFormat="1" ht="11.25" customHeight="1">
      <c r="A488" s="93">
        <v>482</v>
      </c>
      <c r="B488" s="392"/>
      <c r="C488" s="392"/>
      <c r="D488" s="405"/>
      <c r="N488" s="406">
        <f t="shared" si="7"/>
        <v>0</v>
      </c>
    </row>
    <row r="489" spans="1:14" s="351" customFormat="1" ht="11.25" customHeight="1">
      <c r="A489" s="93">
        <v>483</v>
      </c>
      <c r="B489" s="392"/>
      <c r="C489" s="392"/>
      <c r="D489" s="405"/>
      <c r="N489" s="406">
        <f t="shared" si="7"/>
        <v>0</v>
      </c>
    </row>
    <row r="490" spans="1:14" s="351" customFormat="1" ht="11.25" customHeight="1">
      <c r="A490" s="93">
        <v>484</v>
      </c>
      <c r="B490" s="392"/>
      <c r="C490" s="392"/>
      <c r="D490" s="405"/>
      <c r="N490" s="406">
        <f t="shared" si="7"/>
        <v>0</v>
      </c>
    </row>
    <row r="491" spans="1:14" s="351" customFormat="1" ht="11.25" customHeight="1">
      <c r="A491" s="93">
        <v>485</v>
      </c>
      <c r="B491" s="392"/>
      <c r="C491" s="392"/>
      <c r="D491" s="405"/>
      <c r="N491" s="406">
        <f t="shared" si="7"/>
        <v>0</v>
      </c>
    </row>
    <row r="492" spans="1:14" s="351" customFormat="1" ht="11.25" customHeight="1">
      <c r="A492" s="93">
        <v>486</v>
      </c>
      <c r="B492" s="392"/>
      <c r="C492" s="392"/>
      <c r="D492" s="405"/>
      <c r="N492" s="406">
        <f t="shared" si="7"/>
        <v>0</v>
      </c>
    </row>
    <row r="493" spans="1:14" s="351" customFormat="1" ht="11.25" customHeight="1">
      <c r="A493" s="93">
        <v>487</v>
      </c>
      <c r="B493" s="392"/>
      <c r="C493" s="392"/>
      <c r="D493" s="405"/>
      <c r="N493" s="406">
        <f t="shared" si="7"/>
        <v>0</v>
      </c>
    </row>
    <row r="494" spans="1:14" s="351" customFormat="1" ht="11.25" customHeight="1">
      <c r="A494" s="93">
        <v>488</v>
      </c>
      <c r="B494" s="392"/>
      <c r="C494" s="392"/>
      <c r="D494" s="405"/>
      <c r="N494" s="406">
        <f t="shared" si="7"/>
        <v>0</v>
      </c>
    </row>
    <row r="495" spans="1:14" s="351" customFormat="1" ht="11.25" customHeight="1">
      <c r="A495" s="93">
        <v>489</v>
      </c>
      <c r="B495" s="392"/>
      <c r="C495" s="392"/>
      <c r="D495" s="405"/>
      <c r="N495" s="406">
        <f t="shared" si="7"/>
        <v>0</v>
      </c>
    </row>
    <row r="496" spans="1:14" s="351" customFormat="1" ht="11.25" customHeight="1">
      <c r="A496" s="93">
        <v>490</v>
      </c>
      <c r="B496" s="392"/>
      <c r="C496" s="392"/>
      <c r="D496" s="405"/>
      <c r="N496" s="406">
        <f t="shared" si="7"/>
        <v>0</v>
      </c>
    </row>
    <row r="497" spans="1:14" s="351" customFormat="1" ht="11.25" customHeight="1">
      <c r="A497" s="93">
        <v>491</v>
      </c>
      <c r="B497" s="392"/>
      <c r="C497" s="392"/>
      <c r="D497" s="405"/>
      <c r="N497" s="406">
        <f t="shared" si="7"/>
        <v>0</v>
      </c>
    </row>
    <row r="498" spans="1:14" s="351" customFormat="1" ht="11.25" customHeight="1">
      <c r="A498" s="93">
        <v>492</v>
      </c>
      <c r="B498" s="392"/>
      <c r="C498" s="392"/>
      <c r="D498" s="405"/>
      <c r="N498" s="406">
        <f t="shared" si="7"/>
        <v>0</v>
      </c>
    </row>
    <row r="499" spans="1:14" s="351" customFormat="1" ht="11.25" customHeight="1">
      <c r="A499" s="93">
        <v>493</v>
      </c>
      <c r="B499" s="392"/>
      <c r="C499" s="392"/>
      <c r="D499" s="405"/>
      <c r="N499" s="406">
        <f t="shared" si="7"/>
        <v>0</v>
      </c>
    </row>
    <row r="500" spans="1:14" s="351" customFormat="1" ht="11.25" customHeight="1">
      <c r="A500" s="93">
        <v>494</v>
      </c>
      <c r="B500" s="392"/>
      <c r="C500" s="392"/>
      <c r="D500" s="405"/>
      <c r="N500" s="406">
        <f t="shared" si="7"/>
        <v>0</v>
      </c>
    </row>
    <row r="501" spans="1:14" s="351" customFormat="1" ht="11.25" customHeight="1">
      <c r="A501" s="93">
        <v>495</v>
      </c>
      <c r="B501" s="392"/>
      <c r="C501" s="392"/>
      <c r="D501" s="405"/>
      <c r="N501" s="406">
        <f t="shared" si="7"/>
        <v>0</v>
      </c>
    </row>
    <row r="502" spans="1:14" s="351" customFormat="1" ht="11.25" customHeight="1">
      <c r="A502" s="93">
        <v>496</v>
      </c>
      <c r="B502" s="392"/>
      <c r="C502" s="392"/>
      <c r="D502" s="405"/>
      <c r="N502" s="406">
        <f t="shared" si="7"/>
        <v>0</v>
      </c>
    </row>
    <row r="503" spans="1:14" s="351" customFormat="1" ht="11.25" customHeight="1">
      <c r="A503" s="93">
        <v>497</v>
      </c>
      <c r="B503" s="392"/>
      <c r="C503" s="392"/>
      <c r="D503" s="405"/>
      <c r="N503" s="406">
        <f t="shared" si="7"/>
        <v>0</v>
      </c>
    </row>
    <row r="504" spans="1:14" s="351" customFormat="1" ht="11.25" customHeight="1">
      <c r="A504" s="93">
        <v>498</v>
      </c>
      <c r="B504" s="392"/>
      <c r="C504" s="392"/>
      <c r="D504" s="405"/>
      <c r="N504" s="406">
        <f t="shared" si="7"/>
        <v>0</v>
      </c>
    </row>
    <row r="505" spans="1:14" s="351" customFormat="1" ht="11.25" customHeight="1">
      <c r="A505" s="93">
        <v>499</v>
      </c>
      <c r="B505" s="392"/>
      <c r="C505" s="392"/>
      <c r="D505" s="405"/>
      <c r="N505" s="406">
        <f t="shared" si="7"/>
        <v>0</v>
      </c>
    </row>
    <row r="506" spans="1:14" s="351" customFormat="1" ht="11.25" customHeight="1">
      <c r="A506" s="93">
        <v>500</v>
      </c>
      <c r="B506" s="392"/>
      <c r="C506" s="392"/>
      <c r="D506" s="405"/>
      <c r="N506" s="406">
        <f t="shared" si="7"/>
        <v>0</v>
      </c>
    </row>
    <row r="507" spans="1:14" s="351" customFormat="1" ht="11.25" customHeight="1">
      <c r="A507" s="93">
        <v>501</v>
      </c>
      <c r="B507" s="392"/>
      <c r="C507" s="392"/>
      <c r="D507" s="405"/>
      <c r="N507" s="406">
        <f t="shared" si="7"/>
        <v>0</v>
      </c>
    </row>
    <row r="508" spans="1:14" s="351" customFormat="1" ht="11.25" customHeight="1">
      <c r="A508" s="93">
        <v>502</v>
      </c>
      <c r="B508" s="392"/>
      <c r="C508" s="392"/>
      <c r="D508" s="405"/>
      <c r="N508" s="406">
        <f t="shared" si="7"/>
        <v>0</v>
      </c>
    </row>
    <row r="509" spans="1:14" s="351" customFormat="1" ht="11.25" customHeight="1">
      <c r="A509" s="93">
        <v>503</v>
      </c>
      <c r="B509" s="392"/>
      <c r="C509" s="392"/>
      <c r="D509" s="405"/>
      <c r="N509" s="406">
        <f t="shared" si="7"/>
        <v>0</v>
      </c>
    </row>
    <row r="510" spans="1:14" s="351" customFormat="1" ht="11.25" customHeight="1">
      <c r="A510" s="93">
        <v>504</v>
      </c>
      <c r="B510" s="392"/>
      <c r="C510" s="392"/>
      <c r="D510" s="405"/>
      <c r="N510" s="406">
        <f t="shared" si="7"/>
        <v>0</v>
      </c>
    </row>
    <row r="511" spans="1:14" s="351" customFormat="1" ht="11.25" customHeight="1">
      <c r="A511" s="93">
        <v>505</v>
      </c>
      <c r="B511" s="392"/>
      <c r="C511" s="392"/>
      <c r="D511" s="405"/>
      <c r="N511" s="406">
        <f t="shared" si="7"/>
        <v>0</v>
      </c>
    </row>
    <row r="512" spans="1:14" s="351" customFormat="1" ht="11.25" customHeight="1">
      <c r="A512" s="93">
        <v>506</v>
      </c>
      <c r="B512" s="392"/>
      <c r="C512" s="392"/>
      <c r="D512" s="405"/>
      <c r="N512" s="406">
        <f t="shared" si="7"/>
        <v>0</v>
      </c>
    </row>
    <row r="513" spans="1:14" s="351" customFormat="1" ht="11.25" customHeight="1">
      <c r="A513" s="93">
        <v>507</v>
      </c>
      <c r="B513" s="392"/>
      <c r="C513" s="392"/>
      <c r="D513" s="405"/>
      <c r="N513" s="406">
        <f t="shared" si="7"/>
        <v>0</v>
      </c>
    </row>
    <row r="514" spans="1:14" s="351" customFormat="1" ht="11.25" customHeight="1">
      <c r="A514" s="93">
        <v>508</v>
      </c>
      <c r="B514" s="392"/>
      <c r="C514" s="392"/>
      <c r="D514" s="405"/>
      <c r="N514" s="406">
        <f t="shared" si="7"/>
        <v>0</v>
      </c>
    </row>
    <row r="515" spans="1:14" s="351" customFormat="1" ht="11.25" customHeight="1">
      <c r="A515" s="93">
        <v>509</v>
      </c>
      <c r="B515" s="392"/>
      <c r="C515" s="392"/>
      <c r="D515" s="405"/>
      <c r="N515" s="406">
        <f t="shared" si="7"/>
        <v>0</v>
      </c>
    </row>
    <row r="516" spans="1:14" s="351" customFormat="1" ht="11.25" customHeight="1">
      <c r="A516" s="93">
        <v>510</v>
      </c>
      <c r="B516" s="392"/>
      <c r="C516" s="392"/>
      <c r="D516" s="405"/>
      <c r="N516" s="406">
        <f t="shared" si="7"/>
        <v>0</v>
      </c>
    </row>
    <row r="517" spans="1:14" s="351" customFormat="1" ht="11.25" customHeight="1">
      <c r="A517" s="93">
        <v>511</v>
      </c>
      <c r="B517" s="392"/>
      <c r="C517" s="392"/>
      <c r="D517" s="405"/>
      <c r="N517" s="406">
        <f t="shared" si="7"/>
        <v>0</v>
      </c>
    </row>
    <row r="518" spans="1:14" s="351" customFormat="1" ht="11.25" customHeight="1">
      <c r="A518" s="93">
        <v>512</v>
      </c>
      <c r="B518" s="392"/>
      <c r="C518" s="392"/>
      <c r="D518" s="405"/>
      <c r="N518" s="406">
        <f t="shared" si="7"/>
        <v>0</v>
      </c>
    </row>
  </sheetData>
  <sheetProtection/>
  <mergeCells count="1">
    <mergeCell ref="A4:B4"/>
  </mergeCells>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3">
      <selection activeCell="I9" sqref="I9"/>
    </sheetView>
  </sheetViews>
  <sheetFormatPr defaultColWidth="9.140625" defaultRowHeight="12.75"/>
  <cols>
    <col min="1" max="4" width="19.140625" style="0" customWidth="1"/>
    <col min="5" max="5" width="19.140625" style="1" customWidth="1"/>
  </cols>
  <sheetData>
    <row r="1" spans="1:7" s="2" customFormat="1" ht="49.5" customHeight="1" thickBot="1">
      <c r="A1" s="4" t="s">
        <v>0</v>
      </c>
      <c r="B1" s="4"/>
      <c r="C1" s="4"/>
      <c r="D1" s="4"/>
      <c r="E1" s="5"/>
      <c r="F1" s="6"/>
      <c r="G1" s="6"/>
    </row>
    <row r="2" spans="1:7" s="7" customFormat="1" ht="36.75" customHeight="1" thickBot="1">
      <c r="A2" s="8" t="s">
        <v>1</v>
      </c>
      <c r="B2" s="9"/>
      <c r="C2" s="9"/>
      <c r="D2" s="9"/>
      <c r="E2" s="10"/>
      <c r="F2" s="11"/>
      <c r="G2" s="11"/>
    </row>
    <row r="3" spans="1:7" s="2" customFormat="1" ht="6" customHeight="1" thickBot="1">
      <c r="A3" s="13"/>
      <c r="B3" s="14"/>
      <c r="C3" s="14"/>
      <c r="D3" s="14"/>
      <c r="E3" s="15"/>
      <c r="F3" s="6"/>
      <c r="G3" s="6"/>
    </row>
    <row r="4" spans="1:7" s="2" customFormat="1" ht="20.25" customHeight="1" thickBot="1">
      <c r="A4" s="16" t="s">
        <v>2</v>
      </c>
      <c r="B4" s="17"/>
      <c r="C4" s="17"/>
      <c r="D4" s="17"/>
      <c r="E4" s="18"/>
      <c r="F4" s="6"/>
      <c r="G4" s="6"/>
    </row>
    <row r="5" spans="1:7" s="19" customFormat="1" ht="15" customHeight="1">
      <c r="A5" s="21" t="s">
        <v>3</v>
      </c>
      <c r="B5" s="22"/>
      <c r="C5" s="22"/>
      <c r="D5" s="22"/>
      <c r="E5" s="23"/>
      <c r="F5" s="24"/>
      <c r="G5" s="25"/>
    </row>
    <row r="6" spans="1:7" s="2" customFormat="1" ht="26.25">
      <c r="A6" s="26" t="s">
        <v>213</v>
      </c>
      <c r="B6" s="27"/>
      <c r="C6" s="28"/>
      <c r="D6" s="29"/>
      <c r="E6" s="30" t="s">
        <v>143</v>
      </c>
      <c r="F6" s="6"/>
      <c r="G6" s="6"/>
    </row>
    <row r="7" spans="1:7" s="19" customFormat="1" ht="15" customHeight="1">
      <c r="A7" s="21" t="s">
        <v>149</v>
      </c>
      <c r="B7" s="22"/>
      <c r="C7" s="22"/>
      <c r="D7" s="182" t="s">
        <v>135</v>
      </c>
      <c r="E7" s="397" t="s">
        <v>134</v>
      </c>
      <c r="F7" s="24"/>
      <c r="G7" s="25"/>
    </row>
    <row r="8" spans="1:7" s="2" customFormat="1" ht="16.5" customHeight="1">
      <c r="A8" s="31" t="s">
        <v>4</v>
      </c>
      <c r="B8" s="32"/>
      <c r="C8" s="33"/>
      <c r="D8" s="34"/>
      <c r="E8" s="35"/>
      <c r="F8" s="6"/>
      <c r="G8" s="6"/>
    </row>
    <row r="9" spans="1:7" s="2" customFormat="1" ht="15" customHeight="1">
      <c r="A9" s="21" t="s">
        <v>144</v>
      </c>
      <c r="B9" s="22"/>
      <c r="C9" s="22" t="s">
        <v>145</v>
      </c>
      <c r="D9" s="22" t="s">
        <v>146</v>
      </c>
      <c r="E9" s="36" t="s">
        <v>148</v>
      </c>
      <c r="F9" s="6"/>
      <c r="G9" s="6"/>
    </row>
    <row r="10" spans="1:7" s="2" customFormat="1" ht="12.75">
      <c r="A10" s="38" t="s">
        <v>214</v>
      </c>
      <c r="B10" s="39"/>
      <c r="C10" s="40" t="s">
        <v>215</v>
      </c>
      <c r="D10" s="41" t="s">
        <v>216</v>
      </c>
      <c r="E10" s="42" t="s">
        <v>200</v>
      </c>
      <c r="F10" s="6"/>
      <c r="G10" s="6"/>
    </row>
    <row r="11" spans="1:7" ht="12.75">
      <c r="A11" s="21" t="s">
        <v>5</v>
      </c>
      <c r="B11" s="22"/>
      <c r="C11" s="43"/>
      <c r="D11" s="43"/>
      <c r="E11" s="44"/>
      <c r="F11" s="45"/>
      <c r="G11" s="45"/>
    </row>
    <row r="12" spans="1:7" s="2" customFormat="1" ht="12.75">
      <c r="A12" s="46"/>
      <c r="B12" s="6"/>
      <c r="C12" s="48"/>
      <c r="D12" s="49"/>
      <c r="E12" s="50"/>
      <c r="F12" s="6"/>
      <c r="G12" s="6"/>
    </row>
    <row r="13" spans="1:7" ht="7.5" customHeight="1">
      <c r="A13" s="45"/>
      <c r="B13" s="45"/>
      <c r="C13" s="45"/>
      <c r="D13" s="45"/>
      <c r="E13" s="51"/>
      <c r="F13" s="45"/>
      <c r="G13" s="45"/>
    </row>
    <row r="14" spans="1:7" ht="107.25" customHeight="1">
      <c r="A14" s="45"/>
      <c r="B14" s="45"/>
      <c r="C14" s="45"/>
      <c r="D14" s="45"/>
      <c r="E14" s="51"/>
      <c r="F14" s="45"/>
      <c r="G14" s="45"/>
    </row>
    <row r="15" spans="1:7" ht="12.75">
      <c r="A15" s="43" t="s">
        <v>137</v>
      </c>
      <c r="B15" s="43"/>
      <c r="C15" s="43"/>
      <c r="D15" s="43"/>
      <c r="E15" s="51"/>
      <c r="F15" s="45"/>
      <c r="G15" s="45"/>
    </row>
    <row r="16" spans="1:7" ht="12.75">
      <c r="A16" s="43" t="s">
        <v>6</v>
      </c>
      <c r="B16" s="43"/>
      <c r="C16" s="43"/>
      <c r="D16" s="43"/>
      <c r="E16" s="52"/>
      <c r="F16" s="45"/>
      <c r="G16" s="45"/>
    </row>
    <row r="17" spans="1:7" ht="12.75" customHeight="1">
      <c r="A17" s="53" t="s">
        <v>7</v>
      </c>
      <c r="B17" s="54" t="s">
        <v>8</v>
      </c>
      <c r="C17" s="54"/>
      <c r="D17" s="55"/>
      <c r="E17" s="51"/>
      <c r="F17" s="45"/>
      <c r="G17" s="45"/>
    </row>
    <row r="18" spans="1:7" ht="12.75">
      <c r="A18" s="45"/>
      <c r="B18" s="45"/>
      <c r="C18" s="45"/>
      <c r="D18" s="45"/>
      <c r="E18" s="51"/>
      <c r="F18" s="45"/>
      <c r="G18" s="45"/>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0.xml><?xml version="1.0" encoding="utf-8"?>
<worksheet xmlns="http://schemas.openxmlformats.org/spreadsheetml/2006/main" xmlns:r="http://schemas.openxmlformats.org/officeDocument/2006/relationships">
  <sheetPr codeName="Sheet51">
    <pageSetUpPr fitToPage="1"/>
  </sheetPr>
  <dimension ref="A1:E581"/>
  <sheetViews>
    <sheetView showGridLines="0" showZeros="0" zoomScalePageLayoutView="0" workbookViewId="0" topLeftCell="A1">
      <selection activeCell="B8" sqref="B8"/>
    </sheetView>
  </sheetViews>
  <sheetFormatPr defaultColWidth="9.140625" defaultRowHeight="12.75"/>
  <cols>
    <col min="1" max="1" width="14.57421875" style="0" customWidth="1"/>
    <col min="2" max="5" width="20.28125" style="0" customWidth="1"/>
    <col min="6" max="6" width="6.421875" style="0" customWidth="1"/>
  </cols>
  <sheetData>
    <row r="1" spans="1:5" ht="13.5" thickBot="1">
      <c r="A1" s="302"/>
      <c r="B1" s="32"/>
      <c r="C1" s="303"/>
      <c r="D1" s="304" t="s">
        <v>73</v>
      </c>
      <c r="E1" s="305"/>
    </row>
    <row r="2" spans="1:4" ht="26.25">
      <c r="A2" s="71" t="str">
        <f>'Week SetUp'!$A$6</f>
        <v>1o ΕΝΩΣΙΑΚΟ ΞΑΝΘΗΣ</v>
      </c>
      <c r="B2" s="72"/>
      <c r="C2" s="306" t="s">
        <v>177</v>
      </c>
      <c r="D2" s="307" t="s">
        <v>211</v>
      </c>
    </row>
    <row r="3" spans="1:5" ht="13.5" thickBot="1">
      <c r="A3" s="75" t="str">
        <f>'Week SetUp'!$A$8</f>
        <v>ITF Junior Circuit</v>
      </c>
      <c r="B3" s="75"/>
      <c r="C3" s="170"/>
      <c r="D3" s="308" t="s">
        <v>212</v>
      </c>
      <c r="E3" s="309"/>
    </row>
    <row r="4" spans="1:5" s="2" customFormat="1" ht="12.75">
      <c r="A4" s="59" t="s">
        <v>144</v>
      </c>
      <c r="B4" s="59" t="s">
        <v>145</v>
      </c>
      <c r="C4" s="59" t="s">
        <v>146</v>
      </c>
      <c r="D4" s="59"/>
      <c r="E4" s="60" t="s">
        <v>147</v>
      </c>
    </row>
    <row r="5" spans="1:5" s="61" customFormat="1" ht="16.5" customHeight="1" thickBot="1">
      <c r="A5" s="77" t="str">
        <f>'Week SetUp'!$A$10</f>
        <v>20-21 ΦΕΒΡΟΥΑΡΙΟΥ 2010</v>
      </c>
      <c r="B5" s="78" t="str">
        <f>'Week SetUp'!$C$10</f>
        <v>Ο.Α.ΞΑΝΘΗΣ</v>
      </c>
      <c r="C5" s="78" t="str">
        <f>'Week SetUp'!$D$10</f>
        <v>ΞΑΝΘΗ</v>
      </c>
      <c r="D5" s="108">
        <f>'Week SetUp'!$A$12</f>
        <v>0</v>
      </c>
      <c r="E5" s="68" t="str">
        <f>'Week SetUp'!$E$10</f>
        <v>ΧΡΗΣΤΟΣ ΜΟΥΡΤΖΙΟΣ</v>
      </c>
    </row>
    <row r="6" spans="1:5" s="310" customFormat="1" ht="18">
      <c r="A6" s="311"/>
      <c r="B6" s="312" t="s">
        <v>74</v>
      </c>
      <c r="C6" s="312" t="s">
        <v>75</v>
      </c>
      <c r="D6" s="312" t="s">
        <v>76</v>
      </c>
      <c r="E6" s="313" t="s">
        <v>77</v>
      </c>
    </row>
    <row r="7" spans="1:5" s="37" customFormat="1" ht="15" customHeight="1">
      <c r="A7" s="314"/>
      <c r="B7" s="338" t="s">
        <v>78</v>
      </c>
      <c r="C7" s="338" t="s">
        <v>78</v>
      </c>
      <c r="D7" s="338" t="s">
        <v>78</v>
      </c>
      <c r="E7" s="412" t="s">
        <v>78</v>
      </c>
    </row>
    <row r="8" spans="1:5" s="2" customFormat="1" ht="15" customHeight="1">
      <c r="A8" s="315" t="s">
        <v>79</v>
      </c>
      <c r="B8" s="328"/>
      <c r="C8" s="328"/>
      <c r="D8" s="328"/>
      <c r="E8" s="413"/>
    </row>
    <row r="9" spans="1:5" s="2" customFormat="1" ht="15" customHeight="1">
      <c r="A9" s="316"/>
      <c r="B9" s="328"/>
      <c r="C9" s="328"/>
      <c r="D9" s="328"/>
      <c r="E9" s="413"/>
    </row>
    <row r="10" spans="1:5" s="92" customFormat="1" ht="15" customHeight="1">
      <c r="A10" s="317"/>
      <c r="B10" s="318" t="s">
        <v>80</v>
      </c>
      <c r="C10" s="318" t="s">
        <v>80</v>
      </c>
      <c r="D10" s="318" t="s">
        <v>80</v>
      </c>
      <c r="E10" s="414" t="s">
        <v>80</v>
      </c>
    </row>
    <row r="11" spans="1:5" s="2" customFormat="1" ht="15" customHeight="1">
      <c r="A11" s="316"/>
      <c r="B11" s="328"/>
      <c r="C11" s="328"/>
      <c r="D11" s="328"/>
      <c r="E11" s="413"/>
    </row>
    <row r="12" spans="1:5" s="2" customFormat="1" ht="15" customHeight="1">
      <c r="A12" s="316"/>
      <c r="B12" s="328"/>
      <c r="C12" s="328"/>
      <c r="D12" s="328"/>
      <c r="E12" s="413"/>
    </row>
    <row r="13" spans="1:5" s="92" customFormat="1" ht="15" customHeight="1">
      <c r="A13" s="319"/>
      <c r="B13" s="320"/>
      <c r="C13" s="320"/>
      <c r="D13" s="320"/>
      <c r="E13" s="415"/>
    </row>
    <row r="14" spans="1:5" s="92" customFormat="1" ht="15" customHeight="1">
      <c r="A14" s="314"/>
      <c r="B14" s="338" t="s">
        <v>81</v>
      </c>
      <c r="C14" s="338" t="s">
        <v>81</v>
      </c>
      <c r="D14" s="338" t="s">
        <v>81</v>
      </c>
      <c r="E14" s="412" t="s">
        <v>81</v>
      </c>
    </row>
    <row r="15" spans="1:5" s="2" customFormat="1" ht="15" customHeight="1">
      <c r="A15" s="315" t="s">
        <v>82</v>
      </c>
      <c r="B15" s="328"/>
      <c r="C15" s="328"/>
      <c r="D15" s="328"/>
      <c r="E15" s="413"/>
    </row>
    <row r="16" spans="1:5" s="2" customFormat="1" ht="15" customHeight="1">
      <c r="A16" s="316"/>
      <c r="B16" s="328"/>
      <c r="C16" s="328"/>
      <c r="D16" s="328"/>
      <c r="E16" s="413" t="s">
        <v>205</v>
      </c>
    </row>
    <row r="17" spans="1:5" s="92" customFormat="1" ht="15" customHeight="1">
      <c r="A17" s="317" t="s">
        <v>206</v>
      </c>
      <c r="B17" s="318" t="s">
        <v>80</v>
      </c>
      <c r="C17" s="318" t="s">
        <v>80</v>
      </c>
      <c r="D17" s="318" t="s">
        <v>80</v>
      </c>
      <c r="E17" s="414"/>
    </row>
    <row r="18" spans="1:5" s="2" customFormat="1" ht="15" customHeight="1">
      <c r="A18" s="316"/>
      <c r="B18" s="328"/>
      <c r="C18" s="328"/>
      <c r="D18" s="328"/>
      <c r="E18" s="413"/>
    </row>
    <row r="19" spans="1:5" s="2" customFormat="1" ht="15" customHeight="1">
      <c r="A19" s="316"/>
      <c r="B19" s="328"/>
      <c r="C19" s="328"/>
      <c r="D19" s="328"/>
      <c r="E19" s="413"/>
    </row>
    <row r="20" spans="1:5" s="92" customFormat="1" ht="15" customHeight="1">
      <c r="A20" s="319"/>
      <c r="B20" s="320" t="s">
        <v>204</v>
      </c>
      <c r="C20" s="320"/>
      <c r="D20" s="320"/>
      <c r="E20" s="415"/>
    </row>
    <row r="21" spans="1:5" s="92" customFormat="1" ht="15" customHeight="1">
      <c r="A21" s="314"/>
      <c r="B21" s="338" t="s">
        <v>81</v>
      </c>
      <c r="C21" s="338" t="s">
        <v>81</v>
      </c>
      <c r="D21" s="338" t="s">
        <v>81</v>
      </c>
      <c r="E21" s="412" t="s">
        <v>81</v>
      </c>
    </row>
    <row r="22" spans="1:5" s="2" customFormat="1" ht="15" customHeight="1">
      <c r="A22" s="315" t="s">
        <v>83</v>
      </c>
      <c r="B22" s="328"/>
      <c r="C22" s="328"/>
      <c r="D22" s="328"/>
      <c r="E22" s="413"/>
    </row>
    <row r="23" spans="1:5" s="2" customFormat="1" ht="15" customHeight="1">
      <c r="A23" s="316"/>
      <c r="B23" s="328"/>
      <c r="C23" s="328"/>
      <c r="D23" s="328"/>
      <c r="E23" s="413"/>
    </row>
    <row r="24" spans="1:5" s="92" customFormat="1" ht="15" customHeight="1">
      <c r="A24" s="317" t="s">
        <v>207</v>
      </c>
      <c r="B24" s="318" t="s">
        <v>80</v>
      </c>
      <c r="C24" s="318" t="s">
        <v>80</v>
      </c>
      <c r="D24" s="318" t="s">
        <v>80</v>
      </c>
      <c r="E24" s="414" t="s">
        <v>80</v>
      </c>
    </row>
    <row r="25" spans="1:5" s="2" customFormat="1" ht="15" customHeight="1">
      <c r="A25" s="316"/>
      <c r="B25" s="328"/>
      <c r="C25" s="328"/>
      <c r="D25" s="328"/>
      <c r="E25" s="413"/>
    </row>
    <row r="26" spans="1:5" s="2" customFormat="1" ht="15" customHeight="1">
      <c r="A26" s="316"/>
      <c r="B26" s="328"/>
      <c r="C26" s="328"/>
      <c r="D26" s="328"/>
      <c r="E26" s="413"/>
    </row>
    <row r="27" spans="1:5" s="92" customFormat="1" ht="15" customHeight="1">
      <c r="A27" s="319"/>
      <c r="B27" s="320"/>
      <c r="C27" s="320"/>
      <c r="D27" s="320"/>
      <c r="E27" s="415"/>
    </row>
    <row r="28" spans="1:5" s="92" customFormat="1" ht="15" customHeight="1">
      <c r="A28" s="314"/>
      <c r="B28" s="338" t="s">
        <v>81</v>
      </c>
      <c r="C28" s="338" t="s">
        <v>81</v>
      </c>
      <c r="D28" s="338" t="s">
        <v>81</v>
      </c>
      <c r="E28" s="412" t="s">
        <v>81</v>
      </c>
    </row>
    <row r="29" spans="1:5" s="2" customFormat="1" ht="15" customHeight="1">
      <c r="A29" s="315" t="s">
        <v>84</v>
      </c>
      <c r="B29" s="328"/>
      <c r="C29" s="328"/>
      <c r="D29" s="328"/>
      <c r="E29" s="413"/>
    </row>
    <row r="30" spans="1:5" s="2" customFormat="1" ht="15" customHeight="1">
      <c r="A30" s="316"/>
      <c r="B30" s="328"/>
      <c r="C30" s="328"/>
      <c r="D30" s="328"/>
      <c r="E30" s="413"/>
    </row>
    <row r="31" spans="1:5" s="92" customFormat="1" ht="15" customHeight="1">
      <c r="A31" s="317" t="s">
        <v>208</v>
      </c>
      <c r="B31" s="318" t="s">
        <v>80</v>
      </c>
      <c r="C31" s="318" t="s">
        <v>80</v>
      </c>
      <c r="D31" s="318" t="s">
        <v>80</v>
      </c>
      <c r="E31" s="414" t="s">
        <v>80</v>
      </c>
    </row>
    <row r="32" spans="1:5" s="2" customFormat="1" ht="15" customHeight="1">
      <c r="A32" s="316"/>
      <c r="B32" s="328"/>
      <c r="C32" s="328"/>
      <c r="D32" s="328"/>
      <c r="E32" s="413"/>
    </row>
    <row r="33" spans="1:5" s="2" customFormat="1" ht="15" customHeight="1">
      <c r="A33" s="316"/>
      <c r="B33" s="328"/>
      <c r="C33" s="328"/>
      <c r="D33" s="328"/>
      <c r="E33" s="413"/>
    </row>
    <row r="34" spans="1:5" s="92" customFormat="1" ht="15" customHeight="1">
      <c r="A34" s="319"/>
      <c r="B34" s="320"/>
      <c r="C34" s="320"/>
      <c r="D34" s="320"/>
      <c r="E34" s="415"/>
    </row>
    <row r="35" spans="1:5" s="92" customFormat="1" ht="15" customHeight="1">
      <c r="A35" s="314"/>
      <c r="B35" s="338" t="s">
        <v>81</v>
      </c>
      <c r="C35" s="338" t="s">
        <v>81</v>
      </c>
      <c r="D35" s="338" t="s">
        <v>81</v>
      </c>
      <c r="E35" s="412" t="s">
        <v>81</v>
      </c>
    </row>
    <row r="36" spans="1:5" s="2" customFormat="1" ht="15" customHeight="1">
      <c r="A36" s="315" t="s">
        <v>85</v>
      </c>
      <c r="B36" s="328"/>
      <c r="C36" s="328"/>
      <c r="D36" s="328"/>
      <c r="E36" s="413"/>
    </row>
    <row r="37" spans="1:5" s="2" customFormat="1" ht="15" customHeight="1">
      <c r="A37" s="316"/>
      <c r="B37" s="328"/>
      <c r="C37" s="328"/>
      <c r="D37" s="328"/>
      <c r="E37" s="413"/>
    </row>
    <row r="38" spans="1:5" s="92" customFormat="1" ht="15" customHeight="1">
      <c r="A38" s="317" t="s">
        <v>209</v>
      </c>
      <c r="B38" s="318" t="s">
        <v>80</v>
      </c>
      <c r="C38" s="318" t="s">
        <v>80</v>
      </c>
      <c r="D38" s="318" t="s">
        <v>80</v>
      </c>
      <c r="E38" s="414" t="s">
        <v>80</v>
      </c>
    </row>
    <row r="39" spans="1:5" s="2" customFormat="1" ht="15" customHeight="1">
      <c r="A39" s="316"/>
      <c r="B39" s="328"/>
      <c r="C39" s="328"/>
      <c r="D39" s="328"/>
      <c r="E39" s="413"/>
    </row>
    <row r="40" spans="1:5" s="2" customFormat="1" ht="15" customHeight="1">
      <c r="A40" s="316"/>
      <c r="B40" s="328"/>
      <c r="C40" s="328"/>
      <c r="D40" s="328"/>
      <c r="E40" s="413"/>
    </row>
    <row r="41" spans="1:5" s="92" customFormat="1" ht="15" customHeight="1">
      <c r="A41" s="319"/>
      <c r="B41" s="320"/>
      <c r="C41" s="320"/>
      <c r="D41" s="320"/>
      <c r="E41" s="415"/>
    </row>
    <row r="42" spans="1:5" s="92" customFormat="1" ht="15" customHeight="1">
      <c r="A42" s="314"/>
      <c r="B42" s="338" t="s">
        <v>81</v>
      </c>
      <c r="C42" s="338" t="s">
        <v>81</v>
      </c>
      <c r="D42" s="338" t="s">
        <v>81</v>
      </c>
      <c r="E42" s="412" t="s">
        <v>81</v>
      </c>
    </row>
    <row r="43" spans="1:5" s="2" customFormat="1" ht="15" customHeight="1">
      <c r="A43" s="315" t="s">
        <v>86</v>
      </c>
      <c r="B43" s="328"/>
      <c r="C43" s="328"/>
      <c r="D43" s="328"/>
      <c r="E43" s="413"/>
    </row>
    <row r="44" spans="1:5" s="2" customFormat="1" ht="15" customHeight="1">
      <c r="A44" s="316"/>
      <c r="B44" s="328"/>
      <c r="C44" s="328"/>
      <c r="D44" s="328"/>
      <c r="E44" s="413"/>
    </row>
    <row r="45" spans="1:5" s="92" customFormat="1" ht="15" customHeight="1">
      <c r="A45" s="317" t="s">
        <v>210</v>
      </c>
      <c r="B45" s="318" t="s">
        <v>80</v>
      </c>
      <c r="C45" s="318" t="s">
        <v>80</v>
      </c>
      <c r="D45" s="318" t="s">
        <v>80</v>
      </c>
      <c r="E45" s="414" t="s">
        <v>80</v>
      </c>
    </row>
    <row r="46" spans="1:5" s="2" customFormat="1" ht="15" customHeight="1">
      <c r="A46" s="316"/>
      <c r="B46" s="328"/>
      <c r="C46" s="328"/>
      <c r="D46" s="328"/>
      <c r="E46" s="413"/>
    </row>
    <row r="47" spans="1:5" s="2" customFormat="1" ht="15" customHeight="1">
      <c r="A47" s="316"/>
      <c r="B47" s="328"/>
      <c r="C47" s="328"/>
      <c r="D47" s="328"/>
      <c r="E47" s="413"/>
    </row>
    <row r="48" spans="1:5" s="92" customFormat="1" ht="15" customHeight="1">
      <c r="A48" s="319"/>
      <c r="B48" s="320"/>
      <c r="C48" s="320"/>
      <c r="D48" s="320"/>
      <c r="E48" s="415"/>
    </row>
    <row r="49" spans="1:5" s="2" customFormat="1" ht="15.75" customHeight="1">
      <c r="A49" s="321" t="s">
        <v>87</v>
      </c>
      <c r="B49" s="322"/>
      <c r="C49" s="323"/>
      <c r="D49" s="324" t="s">
        <v>88</v>
      </c>
      <c r="E49" s="325" t="s">
        <v>12</v>
      </c>
    </row>
    <row r="50" spans="1:5" s="92" customFormat="1" ht="10.5" customHeight="1">
      <c r="A50" s="327" t="s">
        <v>89</v>
      </c>
      <c r="B50" s="326"/>
      <c r="C50" s="328"/>
      <c r="D50" s="63"/>
      <c r="E50" s="329"/>
    </row>
    <row r="51" spans="1:5" s="2" customFormat="1" ht="13.5" thickBot="1">
      <c r="A51" s="330" t="s">
        <v>90</v>
      </c>
      <c r="B51" s="67"/>
      <c r="C51" s="331"/>
      <c r="D51" s="332"/>
      <c r="E51" s="333" t="str">
        <f>E5</f>
        <v>ΧΡΗΣΤΟΣ ΜΟΥΡΤΖΙΟΣ</v>
      </c>
    </row>
    <row r="69" spans="1:3" ht="12.75">
      <c r="A69" s="411" t="s">
        <v>141</v>
      </c>
      <c r="B69" s="410"/>
      <c r="C69" s="410"/>
    </row>
    <row r="70" spans="1:3" ht="12.75">
      <c r="A70" s="409">
        <f>'Plr List for OofP'!N7</f>
        <v>0</v>
      </c>
      <c r="B70" s="409"/>
      <c r="C70" s="409"/>
    </row>
    <row r="71" spans="1:3" ht="12.75">
      <c r="A71" s="409">
        <f>'Plr List for OofP'!N8</f>
        <v>0</v>
      </c>
      <c r="B71" s="409"/>
      <c r="C71" s="409"/>
    </row>
    <row r="72" spans="1:3" ht="12.75">
      <c r="A72" s="409">
        <f>'Plr List for OofP'!N9</f>
        <v>0</v>
      </c>
      <c r="B72" s="409"/>
      <c r="C72" s="409"/>
    </row>
    <row r="73" spans="1:3" ht="12.75">
      <c r="A73" s="409">
        <f>'Plr List for OofP'!N10</f>
        <v>0</v>
      </c>
      <c r="B73" s="409"/>
      <c r="C73" s="409"/>
    </row>
    <row r="74" spans="1:3" ht="12.75">
      <c r="A74" s="409">
        <f>'Plr List for OofP'!N11</f>
        <v>0</v>
      </c>
      <c r="B74" s="409"/>
      <c r="C74" s="409"/>
    </row>
    <row r="75" spans="1:3" ht="12.75">
      <c r="A75" s="409">
        <f>'Plr List for OofP'!N12</f>
        <v>0</v>
      </c>
      <c r="B75" s="409"/>
      <c r="C75" s="409"/>
    </row>
    <row r="76" spans="1:3" ht="12.75">
      <c r="A76" s="409">
        <f>'Plr List for OofP'!N13</f>
        <v>0</v>
      </c>
      <c r="B76" s="409"/>
      <c r="C76" s="409"/>
    </row>
    <row r="77" spans="1:3" ht="12.75">
      <c r="A77" s="409">
        <f>'Plr List for OofP'!N14</f>
        <v>0</v>
      </c>
      <c r="B77" s="409"/>
      <c r="C77" s="409"/>
    </row>
    <row r="78" spans="1:3" ht="12.75">
      <c r="A78" s="409">
        <f>'Plr List for OofP'!N15</f>
        <v>0</v>
      </c>
      <c r="B78" s="409"/>
      <c r="C78" s="409"/>
    </row>
    <row r="79" spans="1:3" ht="12.75">
      <c r="A79" s="409">
        <f>'Plr List for OofP'!N16</f>
        <v>0</v>
      </c>
      <c r="B79" s="409"/>
      <c r="C79" s="409"/>
    </row>
    <row r="80" spans="1:3" ht="12.75">
      <c r="A80" s="409">
        <f>'Plr List for OofP'!N17</f>
        <v>0</v>
      </c>
      <c r="B80" s="409"/>
      <c r="C80" s="409"/>
    </row>
    <row r="81" spans="1:3" ht="12.75">
      <c r="A81" s="409">
        <f>'Plr List for OofP'!N18</f>
        <v>0</v>
      </c>
      <c r="B81" s="409"/>
      <c r="C81" s="409"/>
    </row>
    <row r="82" spans="1:3" ht="12.75">
      <c r="A82" s="409">
        <f>'Plr List for OofP'!N19</f>
        <v>0</v>
      </c>
      <c r="B82" s="409"/>
      <c r="C82" s="409"/>
    </row>
    <row r="83" spans="1:3" ht="12.75">
      <c r="A83" s="409">
        <f>'Plr List for OofP'!N20</f>
        <v>0</v>
      </c>
      <c r="B83" s="409"/>
      <c r="C83" s="409"/>
    </row>
    <row r="84" spans="1:3" ht="12.75">
      <c r="A84" s="409">
        <f>'Plr List for OofP'!N21</f>
        <v>0</v>
      </c>
      <c r="B84" s="409"/>
      <c r="C84" s="409"/>
    </row>
    <row r="85" spans="1:3" ht="12.75">
      <c r="A85" s="409">
        <f>'Plr List for OofP'!N22</f>
        <v>0</v>
      </c>
      <c r="B85" s="409"/>
      <c r="C85" s="409"/>
    </row>
    <row r="86" spans="1:3" ht="12.75">
      <c r="A86" s="409">
        <f>'Plr List for OofP'!N23</f>
        <v>0</v>
      </c>
      <c r="B86" s="409"/>
      <c r="C86" s="409"/>
    </row>
    <row r="87" spans="1:3" ht="12.75">
      <c r="A87" s="409">
        <f>'Plr List for OofP'!N24</f>
        <v>0</v>
      </c>
      <c r="B87" s="409"/>
      <c r="C87" s="409"/>
    </row>
    <row r="88" spans="1:3" ht="12.75">
      <c r="A88" s="409">
        <f>'Plr List for OofP'!N25</f>
        <v>0</v>
      </c>
      <c r="B88" s="409"/>
      <c r="C88" s="409"/>
    </row>
    <row r="89" spans="1:3" ht="12.75">
      <c r="A89" s="409">
        <f>'Plr List for OofP'!N26</f>
        <v>0</v>
      </c>
      <c r="B89" s="409"/>
      <c r="C89" s="409"/>
    </row>
    <row r="90" spans="1:3" ht="12.75">
      <c r="A90" s="409">
        <f>'Plr List for OofP'!N27</f>
        <v>0</v>
      </c>
      <c r="B90" s="409"/>
      <c r="C90" s="409"/>
    </row>
    <row r="91" spans="1:3" ht="12.75">
      <c r="A91" s="409">
        <f>'Plr List for OofP'!N28</f>
        <v>0</v>
      </c>
      <c r="B91" s="409"/>
      <c r="C91" s="409"/>
    </row>
    <row r="92" spans="1:3" ht="12.75">
      <c r="A92" s="409">
        <f>'Plr List for OofP'!N29</f>
        <v>0</v>
      </c>
      <c r="B92" s="409"/>
      <c r="C92" s="409"/>
    </row>
    <row r="93" spans="1:3" ht="12.75">
      <c r="A93" s="409">
        <f>'Plr List for OofP'!N30</f>
        <v>0</v>
      </c>
      <c r="B93" s="409"/>
      <c r="C93" s="409"/>
    </row>
    <row r="94" spans="1:3" ht="12.75">
      <c r="A94" s="409">
        <f>'Plr List for OofP'!N31</f>
        <v>0</v>
      </c>
      <c r="B94" s="409"/>
      <c r="C94" s="409"/>
    </row>
    <row r="95" spans="1:3" ht="12.75">
      <c r="A95" s="409">
        <f>'Plr List for OofP'!N32</f>
        <v>0</v>
      </c>
      <c r="B95" s="409"/>
      <c r="C95" s="409"/>
    </row>
    <row r="96" spans="1:3" ht="12.75">
      <c r="A96" s="409">
        <f>'Plr List for OofP'!N33</f>
        <v>0</v>
      </c>
      <c r="B96" s="409"/>
      <c r="C96" s="409"/>
    </row>
    <row r="97" spans="1:3" ht="12.75">
      <c r="A97" s="409">
        <f>'Plr List for OofP'!N34</f>
        <v>0</v>
      </c>
      <c r="B97" s="409"/>
      <c r="C97" s="409"/>
    </row>
    <row r="98" spans="1:3" ht="12.75">
      <c r="A98" s="409">
        <f>'Plr List for OofP'!N35</f>
        <v>0</v>
      </c>
      <c r="B98" s="409"/>
      <c r="C98" s="409"/>
    </row>
    <row r="99" spans="1:3" ht="12.75">
      <c r="A99" s="409">
        <f>'Plr List for OofP'!N36</f>
        <v>0</v>
      </c>
      <c r="B99" s="409"/>
      <c r="C99" s="409"/>
    </row>
    <row r="100" spans="1:3" ht="12.75">
      <c r="A100" s="409">
        <f>'Plr List for OofP'!N37</f>
        <v>0</v>
      </c>
      <c r="B100" s="409"/>
      <c r="C100" s="409"/>
    </row>
    <row r="101" spans="1:3" ht="12.75">
      <c r="A101" s="409">
        <f>'Plr List for OofP'!N38</f>
        <v>0</v>
      </c>
      <c r="B101" s="409"/>
      <c r="C101" s="409"/>
    </row>
    <row r="102" spans="1:3" ht="12.75">
      <c r="A102" s="409">
        <f>'Plr List for OofP'!N39</f>
        <v>0</v>
      </c>
      <c r="B102" s="409"/>
      <c r="C102" s="409"/>
    </row>
    <row r="103" spans="1:3" ht="12.75">
      <c r="A103" s="409">
        <f>'Plr List for OofP'!N40</f>
        <v>0</v>
      </c>
      <c r="B103" s="409"/>
      <c r="C103" s="409"/>
    </row>
    <row r="104" spans="1:3" ht="12.75">
      <c r="A104" s="409">
        <f>'Plr List for OofP'!N41</f>
        <v>0</v>
      </c>
      <c r="B104" s="409"/>
      <c r="C104" s="409"/>
    </row>
    <row r="105" spans="1:3" ht="12.75">
      <c r="A105" s="409">
        <f>'Plr List for OofP'!N42</f>
        <v>0</v>
      </c>
      <c r="B105" s="409"/>
      <c r="C105" s="409"/>
    </row>
    <row r="106" spans="1:3" ht="12.75">
      <c r="A106" s="409">
        <f>'Plr List for OofP'!N43</f>
        <v>0</v>
      </c>
      <c r="B106" s="409"/>
      <c r="C106" s="409"/>
    </row>
    <row r="107" spans="1:3" ht="12.75">
      <c r="A107" s="409">
        <f>'Plr List for OofP'!N44</f>
        <v>0</v>
      </c>
      <c r="B107" s="409"/>
      <c r="C107" s="409"/>
    </row>
    <row r="108" spans="1:3" ht="12.75">
      <c r="A108" s="409">
        <f>'Plr List for OofP'!N45</f>
        <v>0</v>
      </c>
      <c r="B108" s="409"/>
      <c r="C108" s="409"/>
    </row>
    <row r="109" spans="1:3" ht="12.75">
      <c r="A109" s="409">
        <f>'Plr List for OofP'!N46</f>
        <v>0</v>
      </c>
      <c r="B109" s="409"/>
      <c r="C109" s="409"/>
    </row>
    <row r="110" spans="1:3" ht="12.75">
      <c r="A110" s="409">
        <f>'Plr List for OofP'!N47</f>
        <v>0</v>
      </c>
      <c r="B110" s="409"/>
      <c r="C110" s="409"/>
    </row>
    <row r="111" spans="1:3" ht="12.75">
      <c r="A111" s="409">
        <f>'Plr List for OofP'!N48</f>
        <v>0</v>
      </c>
      <c r="B111" s="409"/>
      <c r="C111" s="409"/>
    </row>
    <row r="112" spans="1:3" ht="12.75">
      <c r="A112" s="409">
        <f>'Plr List for OofP'!N49</f>
        <v>0</v>
      </c>
      <c r="B112" s="409"/>
      <c r="C112" s="409"/>
    </row>
    <row r="113" spans="1:3" ht="12.75">
      <c r="A113" s="409">
        <f>'Plr List for OofP'!N50</f>
        <v>0</v>
      </c>
      <c r="B113" s="409"/>
      <c r="C113" s="409"/>
    </row>
    <row r="114" spans="1:3" ht="12.75">
      <c r="A114" s="409">
        <f>'Plr List for OofP'!N51</f>
        <v>0</v>
      </c>
      <c r="B114" s="409"/>
      <c r="C114" s="409"/>
    </row>
    <row r="115" spans="1:3" ht="12.75">
      <c r="A115" s="409">
        <f>'Plr List for OofP'!N52</f>
        <v>0</v>
      </c>
      <c r="B115" s="409"/>
      <c r="C115" s="409"/>
    </row>
    <row r="116" spans="1:3" ht="12.75">
      <c r="A116" s="409">
        <f>'Plr List for OofP'!N53</f>
        <v>0</v>
      </c>
      <c r="B116" s="409"/>
      <c r="C116" s="409"/>
    </row>
    <row r="117" spans="1:3" ht="12.75">
      <c r="A117" s="409">
        <f>'Plr List for OofP'!N54</f>
        <v>0</v>
      </c>
      <c r="B117" s="409"/>
      <c r="C117" s="409"/>
    </row>
    <row r="118" spans="1:3" ht="12.75">
      <c r="A118" s="409">
        <f>'Plr List for OofP'!N55</f>
        <v>0</v>
      </c>
      <c r="B118" s="409"/>
      <c r="C118" s="409"/>
    </row>
    <row r="119" spans="1:3" ht="12.75">
      <c r="A119" s="409">
        <f>'Plr List for OofP'!N56</f>
        <v>0</v>
      </c>
      <c r="B119" s="409"/>
      <c r="C119" s="409"/>
    </row>
    <row r="120" spans="1:3" ht="12.75">
      <c r="A120" s="409">
        <f>'Plr List for OofP'!N57</f>
        <v>0</v>
      </c>
      <c r="B120" s="409"/>
      <c r="C120" s="409"/>
    </row>
    <row r="121" spans="1:3" ht="12.75">
      <c r="A121" s="409">
        <f>'Plr List for OofP'!N58</f>
        <v>0</v>
      </c>
      <c r="B121" s="409"/>
      <c r="C121" s="409"/>
    </row>
    <row r="122" spans="1:3" ht="12.75">
      <c r="A122" s="409">
        <f>'Plr List for OofP'!N59</f>
        <v>0</v>
      </c>
      <c r="B122" s="409"/>
      <c r="C122" s="409"/>
    </row>
    <row r="123" spans="1:3" ht="12.75">
      <c r="A123" s="409">
        <f>'Plr List for OofP'!N60</f>
        <v>0</v>
      </c>
      <c r="B123" s="409"/>
      <c r="C123" s="409"/>
    </row>
    <row r="124" spans="1:3" ht="12.75">
      <c r="A124" s="409">
        <f>'Plr List for OofP'!N61</f>
        <v>0</v>
      </c>
      <c r="B124" s="409"/>
      <c r="C124" s="409"/>
    </row>
    <row r="125" spans="1:3" ht="12.75">
      <c r="A125" s="409">
        <f>'Plr List for OofP'!N62</f>
        <v>0</v>
      </c>
      <c r="B125" s="409"/>
      <c r="C125" s="409"/>
    </row>
    <row r="126" spans="1:3" ht="12.75">
      <c r="A126" s="409">
        <f>'Plr List for OofP'!N63</f>
        <v>0</v>
      </c>
      <c r="B126" s="409"/>
      <c r="C126" s="409"/>
    </row>
    <row r="127" spans="1:3" ht="12.75">
      <c r="A127" s="409">
        <f>'Plr List for OofP'!N64</f>
        <v>0</v>
      </c>
      <c r="B127" s="409"/>
      <c r="C127" s="409"/>
    </row>
    <row r="128" spans="1:3" ht="12.75">
      <c r="A128" s="409">
        <f>'Plr List for OofP'!N65</f>
        <v>0</v>
      </c>
      <c r="B128" s="409"/>
      <c r="C128" s="409"/>
    </row>
    <row r="129" spans="1:3" ht="12.75">
      <c r="A129" s="409">
        <f>'Plr List for OofP'!N66</f>
        <v>0</v>
      </c>
      <c r="B129" s="409"/>
      <c r="C129" s="409"/>
    </row>
    <row r="130" spans="1:3" ht="12.75">
      <c r="A130" s="409">
        <f>'Plr List for OofP'!N67</f>
        <v>0</v>
      </c>
      <c r="B130" s="409"/>
      <c r="C130" s="409"/>
    </row>
    <row r="131" spans="1:3" ht="12.75">
      <c r="A131" s="409">
        <f>'Plr List for OofP'!N68</f>
        <v>0</v>
      </c>
      <c r="B131" s="409"/>
      <c r="C131" s="409"/>
    </row>
    <row r="132" spans="1:3" ht="12.75">
      <c r="A132" s="409">
        <f>'Plr List for OofP'!N69</f>
        <v>0</v>
      </c>
      <c r="B132" s="409"/>
      <c r="C132" s="409"/>
    </row>
    <row r="133" spans="1:3" ht="12.75">
      <c r="A133" s="409">
        <f>'Plr List for OofP'!N70</f>
        <v>0</v>
      </c>
      <c r="B133" s="409"/>
      <c r="C133" s="409"/>
    </row>
    <row r="134" spans="1:3" ht="12.75">
      <c r="A134" s="409">
        <f>'Plr List for OofP'!N71</f>
        <v>0</v>
      </c>
      <c r="B134" s="409"/>
      <c r="C134" s="409"/>
    </row>
    <row r="135" spans="1:3" ht="12.75">
      <c r="A135" s="409">
        <f>'Plr List for OofP'!N72</f>
        <v>0</v>
      </c>
      <c r="B135" s="409"/>
      <c r="C135" s="409"/>
    </row>
    <row r="136" spans="1:3" ht="12.75">
      <c r="A136" s="409">
        <f>'Plr List for OofP'!N73</f>
        <v>0</v>
      </c>
      <c r="B136" s="409"/>
      <c r="C136" s="409"/>
    </row>
    <row r="137" spans="1:3" ht="12.75">
      <c r="A137" s="409">
        <f>'Plr List for OofP'!N74</f>
        <v>0</v>
      </c>
      <c r="B137" s="409"/>
      <c r="C137" s="409"/>
    </row>
    <row r="138" spans="1:3" ht="12.75">
      <c r="A138" s="409">
        <f>'Plr List for OofP'!N75</f>
        <v>0</v>
      </c>
      <c r="B138" s="409"/>
      <c r="C138" s="409"/>
    </row>
    <row r="139" spans="1:3" ht="12.75">
      <c r="A139" s="409">
        <f>'Plr List for OofP'!N76</f>
        <v>0</v>
      </c>
      <c r="B139" s="409"/>
      <c r="C139" s="409"/>
    </row>
    <row r="140" spans="1:3" ht="12.75">
      <c r="A140" s="409">
        <f>'Plr List for OofP'!N77</f>
        <v>0</v>
      </c>
      <c r="B140" s="409"/>
      <c r="C140" s="409"/>
    </row>
    <row r="141" spans="1:3" ht="12.75">
      <c r="A141" s="409">
        <f>'Plr List for OofP'!N78</f>
        <v>0</v>
      </c>
      <c r="B141" s="409"/>
      <c r="C141" s="409"/>
    </row>
    <row r="142" spans="1:3" ht="12.75">
      <c r="A142" s="409">
        <f>'Plr List for OofP'!N79</f>
        <v>0</v>
      </c>
      <c r="B142" s="409"/>
      <c r="C142" s="409"/>
    </row>
    <row r="143" spans="1:3" ht="12.75">
      <c r="A143" s="409">
        <f>'Plr List for OofP'!N80</f>
        <v>0</v>
      </c>
      <c r="B143" s="409"/>
      <c r="C143" s="409"/>
    </row>
    <row r="144" spans="1:3" ht="12.75">
      <c r="A144" s="409">
        <f>'Plr List for OofP'!N81</f>
        <v>0</v>
      </c>
      <c r="B144" s="409"/>
      <c r="C144" s="409"/>
    </row>
    <row r="145" spans="1:3" ht="12.75">
      <c r="A145" s="409">
        <f>'Plr List for OofP'!N82</f>
        <v>0</v>
      </c>
      <c r="B145" s="409"/>
      <c r="C145" s="409"/>
    </row>
    <row r="146" spans="1:3" ht="12.75">
      <c r="A146" s="409">
        <f>'Plr List for OofP'!N83</f>
        <v>0</v>
      </c>
      <c r="B146" s="409"/>
      <c r="C146" s="409"/>
    </row>
    <row r="147" spans="1:3" ht="12.75">
      <c r="A147" s="409">
        <f>'Plr List for OofP'!N84</f>
        <v>0</v>
      </c>
      <c r="B147" s="409"/>
      <c r="C147" s="409"/>
    </row>
    <row r="148" spans="1:3" ht="12.75">
      <c r="A148" s="409">
        <f>'Plr List for OofP'!N85</f>
        <v>0</v>
      </c>
      <c r="B148" s="409"/>
      <c r="C148" s="409"/>
    </row>
    <row r="149" spans="1:3" ht="12.75">
      <c r="A149" s="409">
        <f>'Plr List for OofP'!N86</f>
        <v>0</v>
      </c>
      <c r="B149" s="409"/>
      <c r="C149" s="409"/>
    </row>
    <row r="150" spans="1:3" ht="12.75">
      <c r="A150" s="409">
        <f>'Plr List for OofP'!N87</f>
        <v>0</v>
      </c>
      <c r="B150" s="409"/>
      <c r="C150" s="409"/>
    </row>
    <row r="151" spans="1:3" ht="12.75">
      <c r="A151" s="409">
        <f>'Plr List for OofP'!N88</f>
        <v>0</v>
      </c>
      <c r="B151" s="409"/>
      <c r="C151" s="409"/>
    </row>
    <row r="152" spans="1:3" ht="12.75">
      <c r="A152" s="409">
        <f>'Plr List for OofP'!N89</f>
        <v>0</v>
      </c>
      <c r="B152" s="409"/>
      <c r="C152" s="409"/>
    </row>
    <row r="153" spans="1:3" ht="12.75">
      <c r="A153" s="409">
        <f>'Plr List for OofP'!N90</f>
        <v>0</v>
      </c>
      <c r="B153" s="409"/>
      <c r="C153" s="409"/>
    </row>
    <row r="154" spans="1:3" ht="12.75">
      <c r="A154" s="409">
        <f>'Plr List for OofP'!N91</f>
        <v>0</v>
      </c>
      <c r="B154" s="409"/>
      <c r="C154" s="409"/>
    </row>
    <row r="155" spans="1:3" ht="12.75">
      <c r="A155" s="409">
        <f>'Plr List for OofP'!N92</f>
        <v>0</v>
      </c>
      <c r="B155" s="409"/>
      <c r="C155" s="409"/>
    </row>
    <row r="156" spans="1:3" ht="12.75">
      <c r="A156" s="409">
        <f>'Plr List for OofP'!N93</f>
        <v>0</v>
      </c>
      <c r="B156" s="409"/>
      <c r="C156" s="409"/>
    </row>
    <row r="157" spans="1:3" ht="12.75">
      <c r="A157" s="409">
        <f>'Plr List for OofP'!N94</f>
        <v>0</v>
      </c>
      <c r="B157" s="409"/>
      <c r="C157" s="409"/>
    </row>
    <row r="158" spans="1:3" ht="12.75">
      <c r="A158" s="409">
        <f>'Plr List for OofP'!N95</f>
        <v>0</v>
      </c>
      <c r="B158" s="409"/>
      <c r="C158" s="409"/>
    </row>
    <row r="159" spans="1:3" ht="12.75">
      <c r="A159" s="409">
        <f>'Plr List for OofP'!N96</f>
        <v>0</v>
      </c>
      <c r="B159" s="409"/>
      <c r="C159" s="409"/>
    </row>
    <row r="160" spans="1:3" ht="12.75">
      <c r="A160" s="409">
        <f>'Plr List for OofP'!N97</f>
        <v>0</v>
      </c>
      <c r="B160" s="409"/>
      <c r="C160" s="409"/>
    </row>
    <row r="161" spans="1:3" ht="12.75">
      <c r="A161" s="409">
        <f>'Plr List for OofP'!N98</f>
        <v>0</v>
      </c>
      <c r="B161" s="409"/>
      <c r="C161" s="409"/>
    </row>
    <row r="162" spans="1:3" ht="12.75">
      <c r="A162" s="409">
        <f>'Plr List for OofP'!N99</f>
        <v>0</v>
      </c>
      <c r="B162" s="409"/>
      <c r="C162" s="409"/>
    </row>
    <row r="163" spans="1:3" ht="12.75">
      <c r="A163" s="409">
        <f>'Plr List for OofP'!N100</f>
        <v>0</v>
      </c>
      <c r="B163" s="409"/>
      <c r="C163" s="409"/>
    </row>
    <row r="164" spans="1:3" ht="12.75">
      <c r="A164" s="409">
        <f>'Plr List for OofP'!N101</f>
        <v>0</v>
      </c>
      <c r="B164" s="409"/>
      <c r="C164" s="409"/>
    </row>
    <row r="165" spans="1:3" ht="12.75">
      <c r="A165" s="409">
        <f>'Plr List for OofP'!N102</f>
        <v>0</v>
      </c>
      <c r="B165" s="409"/>
      <c r="C165" s="409"/>
    </row>
    <row r="166" spans="1:3" ht="12.75">
      <c r="A166" s="409">
        <f>'Plr List for OofP'!N103</f>
        <v>0</v>
      </c>
      <c r="B166" s="409"/>
      <c r="C166" s="409"/>
    </row>
    <row r="167" spans="1:3" ht="12.75">
      <c r="A167" s="409">
        <f>'Plr List for OofP'!N104</f>
        <v>0</v>
      </c>
      <c r="B167" s="409"/>
      <c r="C167" s="409"/>
    </row>
    <row r="168" spans="1:3" ht="12.75">
      <c r="A168" s="409">
        <f>'Plr List for OofP'!N105</f>
        <v>0</v>
      </c>
      <c r="B168" s="409"/>
      <c r="C168" s="409"/>
    </row>
    <row r="169" spans="1:3" ht="12.75">
      <c r="A169" s="409">
        <f>'Plr List for OofP'!N106</f>
        <v>0</v>
      </c>
      <c r="B169" s="409"/>
      <c r="C169" s="409"/>
    </row>
    <row r="170" spans="1:3" ht="12.75">
      <c r="A170" s="409">
        <f>'Plr List for OofP'!N107</f>
        <v>0</v>
      </c>
      <c r="B170" s="409"/>
      <c r="C170" s="409"/>
    </row>
    <row r="171" spans="1:3" ht="12.75">
      <c r="A171" s="409">
        <f>'Plr List for OofP'!N108</f>
        <v>0</v>
      </c>
      <c r="B171" s="409"/>
      <c r="C171" s="409"/>
    </row>
    <row r="172" spans="1:3" ht="12.75">
      <c r="A172" s="409">
        <f>'Plr List for OofP'!N109</f>
        <v>0</v>
      </c>
      <c r="B172" s="409"/>
      <c r="C172" s="409"/>
    </row>
    <row r="173" spans="1:3" ht="12.75">
      <c r="A173" s="409">
        <f>'Plr List for OofP'!N110</f>
        <v>0</v>
      </c>
      <c r="B173" s="409"/>
      <c r="C173" s="409"/>
    </row>
    <row r="174" spans="1:3" ht="12.75">
      <c r="A174" s="409">
        <f>'Plr List for OofP'!N111</f>
        <v>0</v>
      </c>
      <c r="B174" s="409"/>
      <c r="C174" s="409"/>
    </row>
    <row r="175" spans="1:3" ht="12.75">
      <c r="A175" s="409">
        <f>'Plr List for OofP'!N112</f>
        <v>0</v>
      </c>
      <c r="B175" s="409"/>
      <c r="C175" s="409"/>
    </row>
    <row r="176" spans="1:3" ht="12.75">
      <c r="A176" s="409">
        <f>'Plr List for OofP'!N113</f>
        <v>0</v>
      </c>
      <c r="B176" s="409"/>
      <c r="C176" s="409"/>
    </row>
    <row r="177" spans="1:3" ht="12.75">
      <c r="A177" s="409">
        <f>'Plr List for OofP'!N114</f>
        <v>0</v>
      </c>
      <c r="B177" s="409"/>
      <c r="C177" s="409"/>
    </row>
    <row r="178" spans="1:3" ht="12.75">
      <c r="A178" s="409">
        <f>'Plr List for OofP'!N115</f>
        <v>0</v>
      </c>
      <c r="B178" s="409"/>
      <c r="C178" s="409"/>
    </row>
    <row r="179" spans="1:3" ht="12.75">
      <c r="A179" s="409">
        <f>'Plr List for OofP'!N116</f>
        <v>0</v>
      </c>
      <c r="B179" s="409"/>
      <c r="C179" s="409"/>
    </row>
    <row r="180" spans="1:3" ht="12.75">
      <c r="A180" s="409">
        <f>'Plr List for OofP'!N117</f>
        <v>0</v>
      </c>
      <c r="B180" s="409"/>
      <c r="C180" s="409"/>
    </row>
    <row r="181" spans="1:3" ht="12.75">
      <c r="A181" s="409">
        <f>'Plr List for OofP'!N118</f>
        <v>0</v>
      </c>
      <c r="B181" s="409"/>
      <c r="C181" s="409"/>
    </row>
    <row r="182" spans="1:3" ht="12.75">
      <c r="A182" s="409">
        <f>'Plr List for OofP'!N119</f>
        <v>0</v>
      </c>
      <c r="B182" s="409"/>
      <c r="C182" s="409"/>
    </row>
    <row r="183" spans="1:3" ht="12.75">
      <c r="A183" s="409">
        <f>'Plr List for OofP'!N120</f>
        <v>0</v>
      </c>
      <c r="B183" s="409"/>
      <c r="C183" s="409"/>
    </row>
    <row r="184" spans="1:3" ht="12.75">
      <c r="A184" s="409">
        <f>'Plr List for OofP'!N121</f>
        <v>0</v>
      </c>
      <c r="B184" s="409"/>
      <c r="C184" s="409"/>
    </row>
    <row r="185" spans="1:3" ht="12.75">
      <c r="A185" s="409">
        <f>'Plr List for OofP'!N122</f>
        <v>0</v>
      </c>
      <c r="B185" s="409"/>
      <c r="C185" s="409"/>
    </row>
    <row r="186" spans="1:3" ht="12.75">
      <c r="A186" s="409">
        <f>'Plr List for OofP'!N123</f>
        <v>0</v>
      </c>
      <c r="B186" s="409"/>
      <c r="C186" s="409"/>
    </row>
    <row r="187" spans="1:3" ht="12.75">
      <c r="A187" s="409">
        <f>'Plr List for OofP'!N124</f>
        <v>0</v>
      </c>
      <c r="B187" s="409"/>
      <c r="C187" s="409"/>
    </row>
    <row r="188" spans="1:3" ht="12.75">
      <c r="A188" s="409">
        <f>'Plr List for OofP'!N125</f>
        <v>0</v>
      </c>
      <c r="B188" s="409"/>
      <c r="C188" s="409"/>
    </row>
    <row r="189" spans="1:3" ht="12.75">
      <c r="A189" s="409">
        <f>'Plr List for OofP'!N126</f>
        <v>0</v>
      </c>
      <c r="B189" s="409"/>
      <c r="C189" s="409"/>
    </row>
    <row r="190" spans="1:3" ht="12.75">
      <c r="A190" s="409">
        <f>'Plr List for OofP'!N127</f>
        <v>0</v>
      </c>
      <c r="B190" s="409"/>
      <c r="C190" s="409"/>
    </row>
    <row r="191" spans="1:3" ht="12.75">
      <c r="A191" s="409">
        <f>'Plr List for OofP'!N128</f>
        <v>0</v>
      </c>
      <c r="B191" s="409"/>
      <c r="C191" s="409"/>
    </row>
    <row r="192" spans="1:3" ht="12.75">
      <c r="A192" s="409">
        <f>'Plr List for OofP'!N129</f>
        <v>0</v>
      </c>
      <c r="B192" s="409"/>
      <c r="C192" s="409"/>
    </row>
    <row r="193" spans="1:3" ht="12.75">
      <c r="A193" s="409">
        <f>'Plr List for OofP'!N130</f>
        <v>0</v>
      </c>
      <c r="B193" s="409"/>
      <c r="C193" s="409"/>
    </row>
    <row r="194" spans="1:3" ht="12.75">
      <c r="A194" s="409">
        <f>'Plr List for OofP'!N131</f>
        <v>0</v>
      </c>
      <c r="B194" s="409"/>
      <c r="C194" s="409"/>
    </row>
    <row r="195" spans="1:3" ht="12.75">
      <c r="A195" s="409">
        <f>'Plr List for OofP'!N132</f>
        <v>0</v>
      </c>
      <c r="B195" s="409"/>
      <c r="C195" s="409"/>
    </row>
    <row r="196" spans="1:3" ht="12.75">
      <c r="A196" s="409">
        <f>'Plr List for OofP'!N133</f>
        <v>0</v>
      </c>
      <c r="B196" s="409"/>
      <c r="C196" s="409"/>
    </row>
    <row r="197" spans="1:3" ht="12.75">
      <c r="A197" s="409">
        <f>'Plr List for OofP'!N134</f>
        <v>0</v>
      </c>
      <c r="B197" s="409"/>
      <c r="C197" s="409"/>
    </row>
    <row r="198" spans="1:3" ht="12.75">
      <c r="A198" s="409">
        <f>'Plr List for OofP'!N135</f>
        <v>0</v>
      </c>
      <c r="B198" s="409"/>
      <c r="C198" s="409"/>
    </row>
    <row r="199" spans="1:3" ht="12.75">
      <c r="A199" s="409">
        <f>'Plr List for OofP'!N136</f>
        <v>0</v>
      </c>
      <c r="B199" s="409"/>
      <c r="C199" s="409"/>
    </row>
    <row r="200" spans="1:3" ht="12.75">
      <c r="A200" s="409">
        <f>'Plr List for OofP'!N137</f>
        <v>0</v>
      </c>
      <c r="B200" s="409"/>
      <c r="C200" s="409"/>
    </row>
    <row r="201" spans="1:3" ht="12.75">
      <c r="A201" s="409">
        <f>'Plr List for OofP'!N138</f>
        <v>0</v>
      </c>
      <c r="B201" s="409"/>
      <c r="C201" s="409"/>
    </row>
    <row r="202" spans="1:3" ht="12.75">
      <c r="A202" s="409">
        <f>'Plr List for OofP'!N139</f>
        <v>0</v>
      </c>
      <c r="B202" s="409"/>
      <c r="C202" s="409"/>
    </row>
    <row r="203" spans="1:3" ht="12.75">
      <c r="A203" s="409">
        <f>'Plr List for OofP'!N140</f>
        <v>0</v>
      </c>
      <c r="B203" s="409"/>
      <c r="C203" s="409"/>
    </row>
    <row r="204" spans="1:3" ht="12.75">
      <c r="A204" s="409">
        <f>'Plr List for OofP'!N141</f>
        <v>0</v>
      </c>
      <c r="B204" s="409"/>
      <c r="C204" s="409"/>
    </row>
    <row r="205" spans="1:3" ht="12.75">
      <c r="A205" s="409">
        <f>'Plr List for OofP'!N142</f>
        <v>0</v>
      </c>
      <c r="B205" s="409"/>
      <c r="C205" s="409"/>
    </row>
    <row r="206" spans="1:3" ht="12.75">
      <c r="A206" s="409">
        <f>'Plr List for OofP'!N143</f>
        <v>0</v>
      </c>
      <c r="B206" s="409"/>
      <c r="C206" s="409"/>
    </row>
    <row r="207" spans="1:3" ht="12.75">
      <c r="A207" s="409">
        <f>'Plr List for OofP'!N144</f>
        <v>0</v>
      </c>
      <c r="B207" s="409"/>
      <c r="C207" s="409"/>
    </row>
    <row r="208" spans="1:3" ht="12.75">
      <c r="A208" s="409">
        <f>'Plr List for OofP'!N145</f>
        <v>0</v>
      </c>
      <c r="B208" s="409"/>
      <c r="C208" s="409"/>
    </row>
    <row r="209" spans="1:3" ht="12.75">
      <c r="A209" s="409">
        <f>'Plr List for OofP'!N146</f>
        <v>0</v>
      </c>
      <c r="B209" s="409"/>
      <c r="C209" s="409"/>
    </row>
    <row r="210" spans="1:3" ht="12.75">
      <c r="A210" s="409">
        <f>'Plr List for OofP'!N147</f>
        <v>0</v>
      </c>
      <c r="B210" s="409"/>
      <c r="C210" s="409"/>
    </row>
    <row r="211" spans="1:3" ht="12.75">
      <c r="A211" s="409">
        <f>'Plr List for OofP'!N148</f>
        <v>0</v>
      </c>
      <c r="B211" s="409"/>
      <c r="C211" s="409"/>
    </row>
    <row r="212" spans="1:3" ht="12.75">
      <c r="A212" s="409">
        <f>'Plr List for OofP'!N149</f>
        <v>0</v>
      </c>
      <c r="B212" s="409"/>
      <c r="C212" s="409"/>
    </row>
    <row r="213" spans="1:3" ht="12.75">
      <c r="A213" s="409">
        <f>'Plr List for OofP'!N150</f>
        <v>0</v>
      </c>
      <c r="B213" s="409"/>
      <c r="C213" s="409"/>
    </row>
    <row r="214" spans="1:3" ht="12.75">
      <c r="A214" s="409">
        <f>'Plr List for OofP'!N151</f>
        <v>0</v>
      </c>
      <c r="B214" s="409"/>
      <c r="C214" s="409"/>
    </row>
    <row r="215" spans="1:3" ht="12.75">
      <c r="A215" s="409">
        <f>'Plr List for OofP'!N152</f>
        <v>0</v>
      </c>
      <c r="B215" s="409"/>
      <c r="C215" s="409"/>
    </row>
    <row r="216" spans="1:3" ht="12.75">
      <c r="A216" s="409">
        <f>'Plr List for OofP'!N153</f>
        <v>0</v>
      </c>
      <c r="B216" s="409"/>
      <c r="C216" s="409"/>
    </row>
    <row r="217" spans="1:3" ht="12.75">
      <c r="A217" s="409">
        <f>'Plr List for OofP'!N154</f>
        <v>0</v>
      </c>
      <c r="B217" s="409"/>
      <c r="C217" s="409"/>
    </row>
    <row r="218" spans="1:3" ht="12.75">
      <c r="A218" s="409">
        <f>'Plr List for OofP'!N155</f>
        <v>0</v>
      </c>
      <c r="B218" s="409"/>
      <c r="C218" s="409"/>
    </row>
    <row r="219" spans="1:3" ht="12.75">
      <c r="A219" s="409">
        <f>'Plr List for OofP'!N156</f>
        <v>0</v>
      </c>
      <c r="B219" s="409"/>
      <c r="C219" s="409"/>
    </row>
    <row r="220" spans="1:3" ht="12.75">
      <c r="A220" s="409">
        <f>'Plr List for OofP'!N157</f>
        <v>0</v>
      </c>
      <c r="B220" s="409"/>
      <c r="C220" s="409"/>
    </row>
    <row r="221" spans="1:3" ht="12.75">
      <c r="A221" s="409">
        <f>'Plr List for OofP'!N158</f>
        <v>0</v>
      </c>
      <c r="B221" s="409"/>
      <c r="C221" s="409"/>
    </row>
    <row r="222" spans="1:3" ht="12.75">
      <c r="A222" s="409">
        <f>'Plr List for OofP'!N159</f>
        <v>0</v>
      </c>
      <c r="B222" s="409"/>
      <c r="C222" s="409"/>
    </row>
    <row r="223" spans="1:3" ht="12.75">
      <c r="A223" s="409">
        <f>'Plr List for OofP'!N160</f>
        <v>0</v>
      </c>
      <c r="B223" s="409"/>
      <c r="C223" s="409"/>
    </row>
    <row r="224" spans="1:3" ht="12.75">
      <c r="A224" s="409">
        <f>'Plr List for OofP'!N161</f>
        <v>0</v>
      </c>
      <c r="B224" s="409"/>
      <c r="C224" s="409"/>
    </row>
    <row r="225" spans="1:3" ht="12.75">
      <c r="A225" s="409">
        <f>'Plr List for OofP'!N162</f>
        <v>0</v>
      </c>
      <c r="B225" s="409"/>
      <c r="C225" s="409"/>
    </row>
    <row r="226" spans="1:3" ht="12.75">
      <c r="A226" s="409">
        <f>'Plr List for OofP'!N163</f>
        <v>0</v>
      </c>
      <c r="B226" s="409"/>
      <c r="C226" s="409"/>
    </row>
    <row r="227" spans="1:3" ht="12.75">
      <c r="A227" s="409">
        <f>'Plr List for OofP'!N164</f>
        <v>0</v>
      </c>
      <c r="B227" s="409"/>
      <c r="C227" s="409"/>
    </row>
    <row r="228" spans="1:3" ht="12.75">
      <c r="A228" s="409">
        <f>'Plr List for OofP'!N165</f>
        <v>0</v>
      </c>
      <c r="B228" s="409"/>
      <c r="C228" s="409"/>
    </row>
    <row r="229" spans="1:3" ht="12.75">
      <c r="A229" s="409">
        <f>'Plr List for OofP'!N166</f>
        <v>0</v>
      </c>
      <c r="B229" s="409"/>
      <c r="C229" s="409"/>
    </row>
    <row r="230" spans="1:3" ht="12.75">
      <c r="A230" s="409">
        <f>'Plr List for OofP'!N167</f>
        <v>0</v>
      </c>
      <c r="B230" s="409"/>
      <c r="C230" s="409"/>
    </row>
    <row r="231" spans="1:3" ht="12.75">
      <c r="A231" s="409">
        <f>'Plr List for OofP'!N168</f>
        <v>0</v>
      </c>
      <c r="B231" s="409"/>
      <c r="C231" s="409"/>
    </row>
    <row r="232" spans="1:3" ht="12.75">
      <c r="A232" s="409">
        <f>'Plr List for OofP'!N169</f>
        <v>0</v>
      </c>
      <c r="B232" s="409"/>
      <c r="C232" s="409"/>
    </row>
    <row r="233" spans="1:3" ht="12.75">
      <c r="A233" s="409">
        <f>'Plr List for OofP'!N170</f>
        <v>0</v>
      </c>
      <c r="B233" s="409"/>
      <c r="C233" s="409"/>
    </row>
    <row r="234" spans="1:3" ht="12.75">
      <c r="A234" s="409">
        <f>'Plr List for OofP'!N171</f>
        <v>0</v>
      </c>
      <c r="B234" s="409"/>
      <c r="C234" s="409"/>
    </row>
    <row r="235" spans="1:3" ht="12.75">
      <c r="A235" s="409">
        <f>'Plr List for OofP'!N172</f>
        <v>0</v>
      </c>
      <c r="B235" s="409"/>
      <c r="C235" s="409"/>
    </row>
    <row r="236" spans="1:3" ht="12.75">
      <c r="A236" s="409">
        <f>'Plr List for OofP'!N173</f>
        <v>0</v>
      </c>
      <c r="B236" s="409"/>
      <c r="C236" s="409"/>
    </row>
    <row r="237" spans="1:3" ht="12.75">
      <c r="A237" s="409">
        <f>'Plr List for OofP'!N174</f>
        <v>0</v>
      </c>
      <c r="B237" s="409"/>
      <c r="C237" s="409"/>
    </row>
    <row r="238" spans="1:3" ht="12.75">
      <c r="A238" s="409">
        <f>'Plr List for OofP'!N175</f>
        <v>0</v>
      </c>
      <c r="B238" s="409"/>
      <c r="C238" s="409"/>
    </row>
    <row r="239" spans="1:3" ht="12.75">
      <c r="A239" s="409">
        <f>'Plr List for OofP'!N176</f>
        <v>0</v>
      </c>
      <c r="B239" s="409"/>
      <c r="C239" s="409"/>
    </row>
    <row r="240" spans="1:3" ht="12.75">
      <c r="A240" s="409">
        <f>'Plr List for OofP'!N177</f>
        <v>0</v>
      </c>
      <c r="B240" s="409"/>
      <c r="C240" s="409"/>
    </row>
    <row r="241" spans="1:3" ht="12.75">
      <c r="A241" s="409">
        <f>'Plr List for OofP'!N178</f>
        <v>0</v>
      </c>
      <c r="B241" s="409"/>
      <c r="C241" s="409"/>
    </row>
    <row r="242" spans="1:3" ht="12.75">
      <c r="A242" s="409">
        <f>'Plr List for OofP'!N179</f>
        <v>0</v>
      </c>
      <c r="B242" s="409"/>
      <c r="C242" s="409"/>
    </row>
    <row r="243" spans="1:3" ht="12.75">
      <c r="A243" s="409">
        <f>'Plr List for OofP'!N180</f>
        <v>0</v>
      </c>
      <c r="B243" s="409"/>
      <c r="C243" s="409"/>
    </row>
    <row r="244" spans="1:3" ht="12.75">
      <c r="A244" s="409">
        <f>'Plr List for OofP'!N181</f>
        <v>0</v>
      </c>
      <c r="B244" s="409"/>
      <c r="C244" s="409"/>
    </row>
    <row r="245" spans="1:3" ht="12.75">
      <c r="A245" s="409">
        <f>'Plr List for OofP'!N182</f>
        <v>0</v>
      </c>
      <c r="B245" s="409"/>
      <c r="C245" s="409"/>
    </row>
    <row r="246" spans="1:3" ht="12.75">
      <c r="A246" s="409">
        <f>'Plr List for OofP'!N183</f>
        <v>0</v>
      </c>
      <c r="B246" s="409"/>
      <c r="C246" s="409"/>
    </row>
    <row r="247" spans="1:3" ht="12.75">
      <c r="A247" s="409">
        <f>'Plr List for OofP'!N184</f>
        <v>0</v>
      </c>
      <c r="B247" s="409"/>
      <c r="C247" s="409"/>
    </row>
    <row r="248" spans="1:3" ht="12.75">
      <c r="A248" s="409">
        <f>'Plr List for OofP'!N185</f>
        <v>0</v>
      </c>
      <c r="B248" s="409"/>
      <c r="C248" s="409"/>
    </row>
    <row r="249" spans="1:3" ht="12.75">
      <c r="A249" s="409">
        <f>'Plr List for OofP'!N186</f>
        <v>0</v>
      </c>
      <c r="B249" s="409"/>
      <c r="C249" s="409"/>
    </row>
    <row r="250" spans="1:3" ht="12.75">
      <c r="A250" s="409">
        <f>'Plr List for OofP'!N187</f>
        <v>0</v>
      </c>
      <c r="B250" s="409"/>
      <c r="C250" s="409"/>
    </row>
    <row r="251" spans="1:3" ht="12.75">
      <c r="A251" s="409">
        <f>'Plr List for OofP'!N188</f>
        <v>0</v>
      </c>
      <c r="B251" s="409"/>
      <c r="C251" s="409"/>
    </row>
    <row r="252" spans="1:3" ht="12.75">
      <c r="A252" s="409">
        <f>'Plr List for OofP'!N189</f>
        <v>0</v>
      </c>
      <c r="B252" s="409"/>
      <c r="C252" s="409"/>
    </row>
    <row r="253" spans="1:3" ht="12.75">
      <c r="A253" s="409">
        <f>'Plr List for OofP'!N190</f>
        <v>0</v>
      </c>
      <c r="B253" s="409"/>
      <c r="C253" s="409"/>
    </row>
    <row r="254" spans="1:3" ht="12.75">
      <c r="A254" s="409">
        <f>'Plr List for OofP'!N191</f>
        <v>0</v>
      </c>
      <c r="B254" s="409"/>
      <c r="C254" s="409"/>
    </row>
    <row r="255" spans="1:3" ht="12.75">
      <c r="A255" s="409">
        <f>'Plr List for OofP'!N192</f>
        <v>0</v>
      </c>
      <c r="B255" s="409"/>
      <c r="C255" s="409"/>
    </row>
    <row r="256" spans="1:3" ht="12.75">
      <c r="A256" s="409">
        <f>'Plr List for OofP'!N193</f>
        <v>0</v>
      </c>
      <c r="B256" s="409"/>
      <c r="C256" s="409"/>
    </row>
    <row r="257" spans="1:3" ht="12.75">
      <c r="A257" s="409">
        <f>'Plr List for OofP'!N194</f>
        <v>0</v>
      </c>
      <c r="B257" s="409"/>
      <c r="C257" s="409"/>
    </row>
    <row r="258" spans="1:3" ht="12.75">
      <c r="A258" s="409">
        <f>'Plr List for OofP'!N195</f>
        <v>0</v>
      </c>
      <c r="B258" s="409"/>
      <c r="C258" s="409"/>
    </row>
    <row r="259" spans="1:3" ht="12.75">
      <c r="A259" s="409">
        <f>'Plr List for OofP'!N196</f>
        <v>0</v>
      </c>
      <c r="B259" s="409"/>
      <c r="C259" s="409"/>
    </row>
    <row r="260" spans="1:3" ht="12.75">
      <c r="A260" s="409">
        <f>'Plr List for OofP'!N197</f>
        <v>0</v>
      </c>
      <c r="B260" s="409"/>
      <c r="C260" s="409"/>
    </row>
    <row r="261" spans="1:3" ht="12.75">
      <c r="A261" s="409">
        <f>'Plr List for OofP'!N198</f>
        <v>0</v>
      </c>
      <c r="B261" s="409"/>
      <c r="C261" s="409"/>
    </row>
    <row r="262" spans="1:3" ht="12.75">
      <c r="A262" s="409">
        <f>'Plr List for OofP'!N199</f>
        <v>0</v>
      </c>
      <c r="B262" s="409"/>
      <c r="C262" s="409"/>
    </row>
    <row r="263" spans="1:3" ht="12.75">
      <c r="A263" s="409">
        <f>'Plr List for OofP'!N200</f>
        <v>0</v>
      </c>
      <c r="B263" s="409"/>
      <c r="C263" s="409"/>
    </row>
    <row r="264" spans="1:3" ht="12.75">
      <c r="A264" s="409">
        <f>'Plr List for OofP'!N201</f>
        <v>0</v>
      </c>
      <c r="B264" s="409"/>
      <c r="C264" s="409"/>
    </row>
    <row r="265" spans="1:3" ht="12.75">
      <c r="A265" s="409">
        <f>'Plr List for OofP'!N202</f>
        <v>0</v>
      </c>
      <c r="B265" s="409"/>
      <c r="C265" s="409"/>
    </row>
    <row r="266" spans="1:3" ht="12.75">
      <c r="A266" s="409">
        <f>'Plr List for OofP'!N203</f>
        <v>0</v>
      </c>
      <c r="B266" s="409"/>
      <c r="C266" s="409"/>
    </row>
    <row r="267" spans="1:3" ht="12.75">
      <c r="A267" s="409">
        <f>'Plr List for OofP'!N204</f>
        <v>0</v>
      </c>
      <c r="B267" s="409"/>
      <c r="C267" s="409"/>
    </row>
    <row r="268" spans="1:3" ht="12.75">
      <c r="A268" s="409">
        <f>'Plr List for OofP'!N205</f>
        <v>0</v>
      </c>
      <c r="B268" s="409"/>
      <c r="C268" s="409"/>
    </row>
    <row r="269" spans="1:3" ht="12.75">
      <c r="A269" s="409">
        <f>'Plr List for OofP'!N206</f>
        <v>0</v>
      </c>
      <c r="B269" s="409"/>
      <c r="C269" s="409"/>
    </row>
    <row r="270" spans="1:3" ht="12.75">
      <c r="A270" s="409">
        <f>'Plr List for OofP'!N207</f>
        <v>0</v>
      </c>
      <c r="B270" s="409"/>
      <c r="C270" s="409"/>
    </row>
    <row r="271" spans="1:3" ht="12.75">
      <c r="A271" s="409">
        <f>'Plr List for OofP'!N208</f>
        <v>0</v>
      </c>
      <c r="B271" s="409"/>
      <c r="C271" s="409"/>
    </row>
    <row r="272" spans="1:3" ht="12.75">
      <c r="A272" s="409">
        <f>'Plr List for OofP'!N209</f>
        <v>0</v>
      </c>
      <c r="B272" s="409"/>
      <c r="C272" s="409"/>
    </row>
    <row r="273" spans="1:3" ht="12.75">
      <c r="A273" s="409">
        <f>'Plr List for OofP'!N210</f>
        <v>0</v>
      </c>
      <c r="B273" s="409"/>
      <c r="C273" s="409"/>
    </row>
    <row r="274" spans="1:3" ht="12.75">
      <c r="A274" s="409">
        <f>'Plr List for OofP'!N211</f>
        <v>0</v>
      </c>
      <c r="B274" s="409"/>
      <c r="C274" s="409"/>
    </row>
    <row r="275" spans="1:3" ht="12.75">
      <c r="A275" s="409">
        <f>'Plr List for OofP'!N212</f>
        <v>0</v>
      </c>
      <c r="B275" s="409"/>
      <c r="C275" s="409"/>
    </row>
    <row r="276" spans="1:3" ht="12.75">
      <c r="A276" s="409">
        <f>'Plr List for OofP'!N213</f>
        <v>0</v>
      </c>
      <c r="B276" s="409"/>
      <c r="C276" s="409"/>
    </row>
    <row r="277" spans="1:3" ht="12.75">
      <c r="A277" s="409">
        <f>'Plr List for OofP'!N214</f>
        <v>0</v>
      </c>
      <c r="B277" s="409"/>
      <c r="C277" s="409"/>
    </row>
    <row r="278" spans="1:3" ht="12.75">
      <c r="A278" s="409">
        <f>'Plr List for OofP'!N215</f>
        <v>0</v>
      </c>
      <c r="B278" s="409"/>
      <c r="C278" s="409"/>
    </row>
    <row r="279" spans="1:3" ht="12.75">
      <c r="A279" s="409">
        <f>'Plr List for OofP'!N216</f>
        <v>0</v>
      </c>
      <c r="B279" s="409"/>
      <c r="C279" s="409"/>
    </row>
    <row r="280" spans="1:3" ht="12.75">
      <c r="A280" s="409">
        <f>'Plr List for OofP'!N217</f>
        <v>0</v>
      </c>
      <c r="B280" s="409"/>
      <c r="C280" s="409"/>
    </row>
    <row r="281" spans="1:3" ht="12.75">
      <c r="A281" s="409">
        <f>'Plr List for OofP'!N218</f>
        <v>0</v>
      </c>
      <c r="B281" s="409"/>
      <c r="C281" s="409"/>
    </row>
    <row r="282" spans="1:3" ht="12.75">
      <c r="A282" s="409">
        <f>'Plr List for OofP'!N219</f>
        <v>0</v>
      </c>
      <c r="B282" s="409"/>
      <c r="C282" s="409"/>
    </row>
    <row r="283" spans="1:3" ht="12.75">
      <c r="A283" s="409">
        <f>'Plr List for OofP'!N220</f>
        <v>0</v>
      </c>
      <c r="B283" s="409"/>
      <c r="C283" s="409"/>
    </row>
    <row r="284" spans="1:3" ht="12.75">
      <c r="A284" s="409">
        <f>'Plr List for OofP'!N221</f>
        <v>0</v>
      </c>
      <c r="B284" s="409"/>
      <c r="C284" s="409"/>
    </row>
    <row r="285" spans="1:3" ht="12.75">
      <c r="A285" s="409">
        <f>'Plr List for OofP'!N222</f>
        <v>0</v>
      </c>
      <c r="B285" s="409"/>
      <c r="C285" s="409"/>
    </row>
    <row r="286" spans="1:3" ht="12.75">
      <c r="A286" s="409">
        <f>'Plr List for OofP'!N223</f>
        <v>0</v>
      </c>
      <c r="B286" s="409"/>
      <c r="C286" s="409"/>
    </row>
    <row r="287" spans="1:3" ht="12.75">
      <c r="A287" s="409">
        <f>'Plr List for OofP'!N224</f>
        <v>0</v>
      </c>
      <c r="B287" s="409"/>
      <c r="C287" s="409"/>
    </row>
    <row r="288" spans="1:3" ht="12.75">
      <c r="A288" s="409">
        <f>'Plr List for OofP'!N225</f>
        <v>0</v>
      </c>
      <c r="B288" s="409"/>
      <c r="C288" s="409"/>
    </row>
    <row r="289" spans="1:3" ht="12.75">
      <c r="A289" s="409">
        <f>'Plr List for OofP'!N226</f>
        <v>0</v>
      </c>
      <c r="B289" s="409"/>
      <c r="C289" s="409"/>
    </row>
    <row r="290" spans="1:3" ht="12.75">
      <c r="A290" s="409">
        <f>'Plr List for OofP'!N227</f>
        <v>0</v>
      </c>
      <c r="B290" s="409"/>
      <c r="C290" s="409"/>
    </row>
    <row r="291" spans="1:3" ht="12.75">
      <c r="A291" s="409">
        <f>'Plr List for OofP'!N228</f>
        <v>0</v>
      </c>
      <c r="B291" s="409"/>
      <c r="C291" s="409"/>
    </row>
    <row r="292" spans="1:3" ht="12.75">
      <c r="A292" s="409">
        <f>'Plr List for OofP'!N229</f>
        <v>0</v>
      </c>
      <c r="B292" s="409"/>
      <c r="C292" s="409"/>
    </row>
    <row r="293" spans="1:3" ht="12.75">
      <c r="A293" s="409">
        <f>'Plr List for OofP'!N230</f>
        <v>0</v>
      </c>
      <c r="B293" s="409"/>
      <c r="C293" s="409"/>
    </row>
    <row r="294" spans="1:3" ht="12.75">
      <c r="A294" s="409">
        <f>'Plr List for OofP'!N231</f>
        <v>0</v>
      </c>
      <c r="B294" s="409"/>
      <c r="C294" s="409"/>
    </row>
    <row r="295" spans="1:3" ht="12.75">
      <c r="A295" s="409">
        <f>'Plr List for OofP'!N232</f>
        <v>0</v>
      </c>
      <c r="B295" s="409"/>
      <c r="C295" s="409"/>
    </row>
    <row r="296" spans="1:3" ht="12.75">
      <c r="A296" s="409">
        <f>'Plr List for OofP'!N233</f>
        <v>0</v>
      </c>
      <c r="B296" s="409"/>
      <c r="C296" s="409"/>
    </row>
    <row r="297" spans="1:3" ht="12.75">
      <c r="A297" s="409">
        <f>'Plr List for OofP'!N234</f>
        <v>0</v>
      </c>
      <c r="B297" s="409"/>
      <c r="C297" s="409"/>
    </row>
    <row r="298" spans="1:3" ht="12.75">
      <c r="A298" s="409">
        <f>'Plr List for OofP'!N235</f>
        <v>0</v>
      </c>
      <c r="B298" s="409"/>
      <c r="C298" s="409"/>
    </row>
    <row r="299" spans="1:3" ht="12.75">
      <c r="A299" s="409">
        <f>'Plr List for OofP'!N236</f>
        <v>0</v>
      </c>
      <c r="B299" s="409"/>
      <c r="C299" s="409"/>
    </row>
    <row r="300" spans="1:3" ht="12.75">
      <c r="A300" s="409">
        <f>'Plr List for OofP'!N237</f>
        <v>0</v>
      </c>
      <c r="B300" s="409"/>
      <c r="C300" s="409"/>
    </row>
    <row r="301" spans="1:3" ht="12.75">
      <c r="A301" s="409">
        <f>'Plr List for OofP'!N238</f>
        <v>0</v>
      </c>
      <c r="B301" s="409"/>
      <c r="C301" s="409"/>
    </row>
    <row r="302" spans="1:3" ht="12.75">
      <c r="A302" s="409">
        <f>'Plr List for OofP'!N239</f>
        <v>0</v>
      </c>
      <c r="B302" s="409"/>
      <c r="C302" s="409"/>
    </row>
    <row r="303" spans="1:3" ht="12.75">
      <c r="A303" s="409">
        <f>'Plr List for OofP'!N240</f>
        <v>0</v>
      </c>
      <c r="B303" s="409"/>
      <c r="C303" s="409"/>
    </row>
    <row r="304" spans="1:3" ht="12.75">
      <c r="A304" s="409">
        <f>'Plr List for OofP'!N241</f>
        <v>0</v>
      </c>
      <c r="B304" s="409"/>
      <c r="C304" s="409"/>
    </row>
    <row r="305" spans="1:3" ht="12.75">
      <c r="A305" s="409">
        <f>'Plr List for OofP'!N242</f>
        <v>0</v>
      </c>
      <c r="B305" s="409"/>
      <c r="C305" s="409"/>
    </row>
    <row r="306" spans="1:3" ht="12.75">
      <c r="A306" s="409">
        <f>'Plr List for OofP'!N243</f>
        <v>0</v>
      </c>
      <c r="B306" s="409"/>
      <c r="C306" s="409"/>
    </row>
    <row r="307" spans="1:3" ht="12.75">
      <c r="A307" s="409">
        <f>'Plr List for OofP'!N244</f>
        <v>0</v>
      </c>
      <c r="B307" s="409"/>
      <c r="C307" s="409"/>
    </row>
    <row r="308" spans="1:3" ht="12.75">
      <c r="A308" s="409">
        <f>'Plr List for OofP'!N245</f>
        <v>0</v>
      </c>
      <c r="B308" s="409"/>
      <c r="C308" s="409"/>
    </row>
    <row r="309" spans="1:3" ht="12.75">
      <c r="A309" s="409">
        <f>'Plr List for OofP'!N246</f>
        <v>0</v>
      </c>
      <c r="B309" s="409"/>
      <c r="C309" s="409"/>
    </row>
    <row r="310" spans="1:3" ht="12.75">
      <c r="A310" s="409">
        <f>'Plr List for OofP'!N247</f>
        <v>0</v>
      </c>
      <c r="B310" s="409"/>
      <c r="C310" s="409"/>
    </row>
    <row r="311" spans="1:3" ht="12.75">
      <c r="A311" s="409">
        <f>'Plr List for OofP'!N248</f>
        <v>0</v>
      </c>
      <c r="B311" s="409"/>
      <c r="C311" s="409"/>
    </row>
    <row r="312" spans="1:3" ht="12.75">
      <c r="A312" s="409">
        <f>'Plr List for OofP'!N249</f>
        <v>0</v>
      </c>
      <c r="B312" s="409"/>
      <c r="C312" s="409"/>
    </row>
    <row r="313" spans="1:3" ht="12.75">
      <c r="A313" s="409">
        <f>'Plr List for OofP'!N250</f>
        <v>0</v>
      </c>
      <c r="B313" s="409"/>
      <c r="C313" s="409"/>
    </row>
    <row r="314" spans="1:3" ht="12.75">
      <c r="A314" s="409">
        <f>'Plr List for OofP'!N251</f>
        <v>0</v>
      </c>
      <c r="B314" s="409"/>
      <c r="C314" s="409"/>
    </row>
    <row r="315" spans="1:3" ht="12.75">
      <c r="A315" s="409">
        <f>'Plr List for OofP'!N252</f>
        <v>0</v>
      </c>
      <c r="B315" s="409"/>
      <c r="C315" s="409"/>
    </row>
    <row r="316" spans="1:3" ht="12.75">
      <c r="A316" s="409">
        <f>'Plr List for OofP'!N253</f>
        <v>0</v>
      </c>
      <c r="B316" s="409"/>
      <c r="C316" s="409"/>
    </row>
    <row r="317" spans="1:3" ht="12.75">
      <c r="A317" s="409">
        <f>'Plr List for OofP'!N254</f>
        <v>0</v>
      </c>
      <c r="B317" s="409"/>
      <c r="C317" s="409"/>
    </row>
    <row r="318" spans="1:3" ht="12.75">
      <c r="A318" s="409">
        <f>'Plr List for OofP'!N255</f>
        <v>0</v>
      </c>
      <c r="B318" s="409"/>
      <c r="C318" s="409"/>
    </row>
    <row r="319" spans="1:3" ht="12.75">
      <c r="A319" s="409">
        <f>'Plr List for OofP'!N256</f>
        <v>0</v>
      </c>
      <c r="B319" s="409"/>
      <c r="C319" s="409"/>
    </row>
    <row r="320" spans="1:3" ht="12.75">
      <c r="A320" s="409">
        <f>'Plr List for OofP'!N257</f>
        <v>0</v>
      </c>
      <c r="B320" s="409"/>
      <c r="C320" s="409"/>
    </row>
    <row r="321" spans="1:3" ht="12.75">
      <c r="A321" s="409">
        <f>'Plr List for OofP'!N258</f>
        <v>0</v>
      </c>
      <c r="B321" s="409"/>
      <c r="C321" s="409"/>
    </row>
    <row r="322" spans="1:3" ht="12.75">
      <c r="A322" s="409">
        <f>'Plr List for OofP'!N259</f>
        <v>0</v>
      </c>
      <c r="B322" s="409"/>
      <c r="C322" s="409"/>
    </row>
    <row r="323" spans="1:3" ht="12.75">
      <c r="A323" s="409">
        <f>'Plr List for OofP'!N260</f>
        <v>0</v>
      </c>
      <c r="B323" s="409"/>
      <c r="C323" s="409"/>
    </row>
    <row r="324" spans="1:3" ht="12.75">
      <c r="A324" s="409">
        <f>'Plr List for OofP'!N261</f>
        <v>0</v>
      </c>
      <c r="B324" s="409"/>
      <c r="C324" s="409"/>
    </row>
    <row r="325" spans="1:3" ht="12.75">
      <c r="A325" s="409">
        <f>'Plr List for OofP'!N262</f>
        <v>0</v>
      </c>
      <c r="B325" s="409"/>
      <c r="C325" s="409"/>
    </row>
    <row r="326" spans="1:3" ht="12.75">
      <c r="A326" s="409">
        <f>'Plr List for OofP'!N263</f>
        <v>0</v>
      </c>
      <c r="B326" s="409"/>
      <c r="C326" s="409"/>
    </row>
    <row r="327" spans="1:3" ht="12.75">
      <c r="A327" s="409">
        <f>'Plr List for OofP'!N264</f>
        <v>0</v>
      </c>
      <c r="B327" s="409"/>
      <c r="C327" s="409"/>
    </row>
    <row r="328" spans="1:3" ht="12.75">
      <c r="A328" s="409">
        <f>'Plr List for OofP'!N265</f>
        <v>0</v>
      </c>
      <c r="B328" s="409"/>
      <c r="C328" s="409"/>
    </row>
    <row r="329" spans="1:3" ht="12.75">
      <c r="A329" s="409">
        <f>'Plr List for OofP'!N266</f>
        <v>0</v>
      </c>
      <c r="B329" s="409"/>
      <c r="C329" s="409"/>
    </row>
    <row r="330" spans="1:3" ht="12.75">
      <c r="A330" s="409">
        <f>'Plr List for OofP'!N267</f>
        <v>0</v>
      </c>
      <c r="B330" s="409"/>
      <c r="C330" s="409"/>
    </row>
    <row r="331" spans="1:3" ht="12.75">
      <c r="A331" s="409">
        <f>'Plr List for OofP'!N268</f>
        <v>0</v>
      </c>
      <c r="B331" s="409"/>
      <c r="C331" s="409"/>
    </row>
    <row r="332" spans="1:3" ht="12.75">
      <c r="A332" s="409">
        <f>'Plr List for OofP'!N269</f>
        <v>0</v>
      </c>
      <c r="B332" s="409"/>
      <c r="C332" s="409"/>
    </row>
    <row r="333" spans="1:3" ht="12.75">
      <c r="A333" s="409">
        <f>'Plr List for OofP'!N270</f>
        <v>0</v>
      </c>
      <c r="B333" s="409"/>
      <c r="C333" s="409"/>
    </row>
    <row r="334" spans="1:3" ht="12.75">
      <c r="A334" s="409">
        <f>'Plr List for OofP'!N271</f>
        <v>0</v>
      </c>
      <c r="B334" s="409"/>
      <c r="C334" s="409"/>
    </row>
    <row r="335" spans="1:3" ht="12.75">
      <c r="A335" s="409">
        <f>'Plr List for OofP'!N272</f>
        <v>0</v>
      </c>
      <c r="B335" s="409"/>
      <c r="C335" s="409"/>
    </row>
    <row r="336" spans="1:3" ht="12.75">
      <c r="A336" s="409">
        <f>'Plr List for OofP'!N273</f>
        <v>0</v>
      </c>
      <c r="B336" s="409"/>
      <c r="C336" s="409"/>
    </row>
    <row r="337" spans="1:3" ht="12.75">
      <c r="A337" s="409">
        <f>'Plr List for OofP'!N274</f>
        <v>0</v>
      </c>
      <c r="B337" s="409"/>
      <c r="C337" s="409"/>
    </row>
    <row r="338" spans="1:3" ht="12.75">
      <c r="A338" s="409">
        <f>'Plr List for OofP'!N275</f>
        <v>0</v>
      </c>
      <c r="B338" s="409"/>
      <c r="C338" s="409"/>
    </row>
    <row r="339" spans="1:3" ht="12.75">
      <c r="A339" s="409">
        <f>'Plr List for OofP'!N276</f>
        <v>0</v>
      </c>
      <c r="B339" s="409"/>
      <c r="C339" s="409"/>
    </row>
    <row r="340" spans="1:3" ht="12.75">
      <c r="A340" s="409">
        <f>'Plr List for OofP'!N277</f>
        <v>0</v>
      </c>
      <c r="B340" s="409"/>
      <c r="C340" s="409"/>
    </row>
    <row r="341" spans="1:3" ht="12.75">
      <c r="A341" s="409">
        <f>'Plr List for OofP'!N278</f>
        <v>0</v>
      </c>
      <c r="B341" s="409"/>
      <c r="C341" s="409"/>
    </row>
    <row r="342" spans="1:3" ht="12.75">
      <c r="A342" s="409">
        <f>'Plr List for OofP'!N279</f>
        <v>0</v>
      </c>
      <c r="B342" s="409"/>
      <c r="C342" s="409"/>
    </row>
    <row r="343" spans="1:3" ht="12.75">
      <c r="A343" s="409">
        <f>'Plr List for OofP'!N280</f>
        <v>0</v>
      </c>
      <c r="B343" s="409"/>
      <c r="C343" s="409"/>
    </row>
    <row r="344" spans="1:3" ht="12.75">
      <c r="A344" s="409">
        <f>'Plr List for OofP'!N281</f>
        <v>0</v>
      </c>
      <c r="B344" s="409"/>
      <c r="C344" s="409"/>
    </row>
    <row r="345" spans="1:3" ht="12.75">
      <c r="A345" s="409">
        <f>'Plr List for OofP'!N282</f>
        <v>0</v>
      </c>
      <c r="B345" s="409"/>
      <c r="C345" s="409"/>
    </row>
    <row r="346" spans="1:3" ht="12.75">
      <c r="A346" s="409">
        <f>'Plr List for OofP'!N283</f>
        <v>0</v>
      </c>
      <c r="B346" s="409"/>
      <c r="C346" s="409"/>
    </row>
    <row r="347" spans="1:3" ht="12.75">
      <c r="A347" s="409">
        <f>'Plr List for OofP'!N284</f>
        <v>0</v>
      </c>
      <c r="B347" s="409"/>
      <c r="C347" s="409"/>
    </row>
    <row r="348" spans="1:3" ht="12.75">
      <c r="A348" s="409">
        <f>'Plr List for OofP'!N285</f>
        <v>0</v>
      </c>
      <c r="B348" s="409"/>
      <c r="C348" s="409"/>
    </row>
    <row r="349" spans="1:3" ht="12.75">
      <c r="A349" s="409">
        <f>'Plr List for OofP'!N286</f>
        <v>0</v>
      </c>
      <c r="B349" s="409"/>
      <c r="C349" s="409"/>
    </row>
    <row r="350" spans="1:3" ht="12.75">
      <c r="A350" s="409">
        <f>'Plr List for OofP'!N287</f>
        <v>0</v>
      </c>
      <c r="B350" s="409"/>
      <c r="C350" s="409"/>
    </row>
    <row r="351" spans="1:3" ht="12.75">
      <c r="A351" s="409">
        <f>'Plr List for OofP'!N288</f>
        <v>0</v>
      </c>
      <c r="B351" s="409"/>
      <c r="C351" s="409"/>
    </row>
    <row r="352" spans="1:3" ht="12.75">
      <c r="A352" s="409">
        <f>'Plr List for OofP'!N289</f>
        <v>0</v>
      </c>
      <c r="B352" s="409"/>
      <c r="C352" s="409"/>
    </row>
    <row r="353" spans="1:3" ht="12.75">
      <c r="A353" s="409">
        <f>'Plr List for OofP'!N290</f>
        <v>0</v>
      </c>
      <c r="B353" s="409"/>
      <c r="C353" s="409"/>
    </row>
    <row r="354" spans="1:3" ht="12.75">
      <c r="A354" s="409">
        <f>'Plr List for OofP'!N291</f>
        <v>0</v>
      </c>
      <c r="B354" s="409"/>
      <c r="C354" s="409"/>
    </row>
    <row r="355" spans="1:3" ht="12.75">
      <c r="A355" s="409">
        <f>'Plr List for OofP'!N292</f>
        <v>0</v>
      </c>
      <c r="B355" s="409"/>
      <c r="C355" s="409"/>
    </row>
    <row r="356" spans="1:3" ht="12.75">
      <c r="A356" s="409">
        <f>'Plr List for OofP'!N293</f>
        <v>0</v>
      </c>
      <c r="B356" s="409"/>
      <c r="C356" s="409"/>
    </row>
    <row r="357" spans="1:3" ht="12.75">
      <c r="A357" s="409">
        <f>'Plr List for OofP'!N294</f>
        <v>0</v>
      </c>
      <c r="B357" s="409"/>
      <c r="C357" s="409"/>
    </row>
    <row r="358" spans="1:3" ht="12.75">
      <c r="A358" s="409">
        <f>'Plr List for OofP'!N295</f>
        <v>0</v>
      </c>
      <c r="B358" s="409"/>
      <c r="C358" s="409"/>
    </row>
    <row r="359" spans="1:3" ht="12.75">
      <c r="A359" s="409">
        <f>'Plr List for OofP'!N296</f>
        <v>0</v>
      </c>
      <c r="B359" s="409"/>
      <c r="C359" s="409"/>
    </row>
    <row r="360" spans="1:3" ht="12.75">
      <c r="A360" s="409">
        <f>'Plr List for OofP'!N297</f>
        <v>0</v>
      </c>
      <c r="B360" s="409"/>
      <c r="C360" s="409"/>
    </row>
    <row r="361" spans="1:3" ht="12.75">
      <c r="A361" s="409">
        <f>'Plr List for OofP'!N298</f>
        <v>0</v>
      </c>
      <c r="B361" s="409"/>
      <c r="C361" s="409"/>
    </row>
    <row r="362" spans="1:3" ht="12.75">
      <c r="A362" s="409">
        <f>'Plr List for OofP'!N299</f>
        <v>0</v>
      </c>
      <c r="B362" s="409"/>
      <c r="C362" s="409"/>
    </row>
    <row r="363" spans="1:3" ht="12.75">
      <c r="A363" s="409">
        <f>'Plr List for OofP'!N300</f>
        <v>0</v>
      </c>
      <c r="B363" s="409"/>
      <c r="C363" s="409"/>
    </row>
    <row r="364" spans="1:3" ht="12.75">
      <c r="A364" s="409">
        <f>'Plr List for OofP'!N301</f>
        <v>0</v>
      </c>
      <c r="B364" s="409"/>
      <c r="C364" s="409"/>
    </row>
    <row r="365" spans="1:3" ht="12.75">
      <c r="A365" s="409">
        <f>'Plr List for OofP'!N302</f>
        <v>0</v>
      </c>
      <c r="B365" s="409"/>
      <c r="C365" s="409"/>
    </row>
    <row r="366" spans="1:3" ht="12.75">
      <c r="A366" s="409">
        <f>'Plr List for OofP'!N303</f>
        <v>0</v>
      </c>
      <c r="B366" s="409"/>
      <c r="C366" s="409"/>
    </row>
    <row r="367" spans="1:3" ht="12.75">
      <c r="A367" s="409">
        <f>'Plr List for OofP'!N304</f>
        <v>0</v>
      </c>
      <c r="B367" s="409"/>
      <c r="C367" s="409"/>
    </row>
    <row r="368" spans="1:3" ht="12.75">
      <c r="A368" s="409">
        <f>'Plr List for OofP'!N305</f>
        <v>0</v>
      </c>
      <c r="B368" s="409"/>
      <c r="C368" s="409"/>
    </row>
    <row r="369" spans="1:3" ht="12.75">
      <c r="A369" s="409">
        <f>'Plr List for OofP'!N306</f>
        <v>0</v>
      </c>
      <c r="B369" s="409"/>
      <c r="C369" s="409"/>
    </row>
    <row r="370" spans="1:3" ht="12.75">
      <c r="A370" s="409">
        <f>'Plr List for OofP'!N307</f>
        <v>0</v>
      </c>
      <c r="B370" s="409"/>
      <c r="C370" s="409"/>
    </row>
    <row r="371" spans="1:3" ht="12.75">
      <c r="A371" s="409">
        <f>'Plr List for OofP'!N308</f>
        <v>0</v>
      </c>
      <c r="B371" s="409"/>
      <c r="C371" s="409"/>
    </row>
    <row r="372" spans="1:3" ht="12.75">
      <c r="A372" s="409">
        <f>'Plr List for OofP'!N309</f>
        <v>0</v>
      </c>
      <c r="B372" s="409"/>
      <c r="C372" s="409"/>
    </row>
    <row r="373" spans="1:3" ht="12.75">
      <c r="A373" s="409">
        <f>'Plr List for OofP'!N310</f>
        <v>0</v>
      </c>
      <c r="B373" s="409"/>
      <c r="C373" s="409"/>
    </row>
    <row r="374" spans="1:3" ht="12.75">
      <c r="A374" s="409">
        <f>'Plr List for OofP'!N311</f>
        <v>0</v>
      </c>
      <c r="B374" s="409"/>
      <c r="C374" s="409"/>
    </row>
    <row r="375" spans="1:3" ht="12.75">
      <c r="A375" s="409">
        <f>'Plr List for OofP'!N312</f>
        <v>0</v>
      </c>
      <c r="B375" s="409"/>
      <c r="C375" s="409"/>
    </row>
    <row r="376" spans="1:3" ht="12.75">
      <c r="A376" s="409">
        <f>'Plr List for OofP'!N313</f>
        <v>0</v>
      </c>
      <c r="B376" s="409"/>
      <c r="C376" s="409"/>
    </row>
    <row r="377" spans="1:3" ht="12.75">
      <c r="A377" s="409">
        <f>'Plr List for OofP'!N314</f>
        <v>0</v>
      </c>
      <c r="B377" s="409"/>
      <c r="C377" s="409"/>
    </row>
    <row r="378" spans="1:3" ht="12.75">
      <c r="A378" s="409">
        <f>'Plr List for OofP'!N315</f>
        <v>0</v>
      </c>
      <c r="B378" s="409"/>
      <c r="C378" s="409"/>
    </row>
    <row r="379" spans="1:3" ht="12.75">
      <c r="A379" s="409">
        <f>'Plr List for OofP'!N316</f>
        <v>0</v>
      </c>
      <c r="B379" s="409"/>
      <c r="C379" s="409"/>
    </row>
    <row r="380" spans="1:3" ht="12.75">
      <c r="A380" s="409">
        <f>'Plr List for OofP'!N317</f>
        <v>0</v>
      </c>
      <c r="B380" s="409"/>
      <c r="C380" s="409"/>
    </row>
    <row r="381" spans="1:3" ht="12.75">
      <c r="A381" s="409">
        <f>'Plr List for OofP'!N318</f>
        <v>0</v>
      </c>
      <c r="B381" s="409"/>
      <c r="C381" s="409"/>
    </row>
    <row r="382" spans="1:3" ht="12.75">
      <c r="A382" s="409">
        <f>'Plr List for OofP'!N319</f>
        <v>0</v>
      </c>
      <c r="B382" s="409"/>
      <c r="C382" s="409"/>
    </row>
    <row r="383" spans="1:3" ht="12.75">
      <c r="A383" s="409">
        <f>'Plr List for OofP'!N320</f>
        <v>0</v>
      </c>
      <c r="B383" s="409"/>
      <c r="C383" s="409"/>
    </row>
    <row r="384" spans="1:3" ht="12.75">
      <c r="A384" s="409">
        <f>'Plr List for OofP'!N321</f>
        <v>0</v>
      </c>
      <c r="B384" s="409"/>
      <c r="C384" s="409"/>
    </row>
    <row r="385" spans="1:3" ht="12.75">
      <c r="A385" s="409">
        <f>'Plr List for OofP'!N322</f>
        <v>0</v>
      </c>
      <c r="B385" s="409"/>
      <c r="C385" s="409"/>
    </row>
    <row r="386" spans="1:3" ht="12.75">
      <c r="A386" s="409">
        <f>'Plr List for OofP'!N323</f>
        <v>0</v>
      </c>
      <c r="B386" s="409"/>
      <c r="C386" s="409"/>
    </row>
    <row r="387" spans="1:3" ht="12.75">
      <c r="A387" s="409">
        <f>'Plr List for OofP'!N324</f>
        <v>0</v>
      </c>
      <c r="B387" s="409"/>
      <c r="C387" s="409"/>
    </row>
    <row r="388" spans="1:3" ht="12.75">
      <c r="A388" s="409">
        <f>'Plr List for OofP'!N325</f>
        <v>0</v>
      </c>
      <c r="B388" s="409"/>
      <c r="C388" s="409"/>
    </row>
    <row r="389" spans="1:3" ht="12.75">
      <c r="A389" s="409">
        <f>'Plr List for OofP'!N326</f>
        <v>0</v>
      </c>
      <c r="B389" s="409"/>
      <c r="C389" s="409"/>
    </row>
    <row r="390" spans="1:3" ht="12.75">
      <c r="A390" s="409">
        <f>'Plr List for OofP'!N327</f>
        <v>0</v>
      </c>
      <c r="B390" s="409"/>
      <c r="C390" s="409"/>
    </row>
    <row r="391" spans="1:3" ht="12.75">
      <c r="A391" s="409">
        <f>'Plr List for OofP'!N328</f>
        <v>0</v>
      </c>
      <c r="B391" s="409"/>
      <c r="C391" s="409"/>
    </row>
    <row r="392" spans="1:3" ht="12.75">
      <c r="A392" s="409">
        <f>'Plr List for OofP'!N329</f>
        <v>0</v>
      </c>
      <c r="B392" s="409"/>
      <c r="C392" s="409"/>
    </row>
    <row r="393" spans="1:3" ht="12.75">
      <c r="A393" s="409">
        <f>'Plr List for OofP'!N330</f>
        <v>0</v>
      </c>
      <c r="B393" s="409"/>
      <c r="C393" s="409"/>
    </row>
    <row r="394" spans="1:3" ht="12.75">
      <c r="A394" s="409">
        <f>'Plr List for OofP'!N331</f>
        <v>0</v>
      </c>
      <c r="B394" s="409"/>
      <c r="C394" s="409"/>
    </row>
    <row r="395" spans="1:3" ht="12.75">
      <c r="A395" s="409">
        <f>'Plr List for OofP'!N332</f>
        <v>0</v>
      </c>
      <c r="B395" s="409"/>
      <c r="C395" s="409"/>
    </row>
    <row r="396" spans="1:3" ht="12.75">
      <c r="A396" s="409">
        <f>'Plr List for OofP'!N333</f>
        <v>0</v>
      </c>
      <c r="B396" s="409"/>
      <c r="C396" s="409"/>
    </row>
    <row r="397" spans="1:3" ht="12.75">
      <c r="A397" s="409">
        <f>'Plr List for OofP'!N334</f>
        <v>0</v>
      </c>
      <c r="B397" s="409"/>
      <c r="C397" s="409"/>
    </row>
    <row r="398" spans="1:3" ht="12.75">
      <c r="A398" s="409">
        <f>'Plr List for OofP'!N335</f>
        <v>0</v>
      </c>
      <c r="B398" s="409"/>
      <c r="C398" s="409"/>
    </row>
    <row r="399" spans="1:3" ht="12.75">
      <c r="A399" s="409">
        <f>'Plr List for OofP'!N336</f>
        <v>0</v>
      </c>
      <c r="B399" s="409"/>
      <c r="C399" s="409"/>
    </row>
    <row r="400" spans="1:3" ht="12.75">
      <c r="A400" s="409">
        <f>'Plr List for OofP'!N337</f>
        <v>0</v>
      </c>
      <c r="B400" s="409"/>
      <c r="C400" s="409"/>
    </row>
    <row r="401" spans="1:3" ht="12.75">
      <c r="A401" s="409">
        <f>'Plr List for OofP'!N338</f>
        <v>0</v>
      </c>
      <c r="B401" s="409"/>
      <c r="C401" s="409"/>
    </row>
    <row r="402" spans="1:3" ht="12.75">
      <c r="A402" s="409">
        <f>'Plr List for OofP'!N339</f>
        <v>0</v>
      </c>
      <c r="B402" s="409"/>
      <c r="C402" s="409"/>
    </row>
    <row r="403" spans="1:3" ht="12.75">
      <c r="A403" s="409">
        <f>'Plr List for OofP'!N340</f>
        <v>0</v>
      </c>
      <c r="B403" s="409"/>
      <c r="C403" s="409"/>
    </row>
    <row r="404" spans="1:3" ht="12.75">
      <c r="A404" s="409">
        <f>'Plr List for OofP'!N341</f>
        <v>0</v>
      </c>
      <c r="B404" s="409"/>
      <c r="C404" s="409"/>
    </row>
    <row r="405" spans="1:3" ht="12.75">
      <c r="A405" s="409">
        <f>'Plr List for OofP'!N342</f>
        <v>0</v>
      </c>
      <c r="B405" s="409"/>
      <c r="C405" s="409"/>
    </row>
    <row r="406" spans="1:3" ht="12.75">
      <c r="A406" s="409">
        <f>'Plr List for OofP'!N343</f>
        <v>0</v>
      </c>
      <c r="B406" s="409"/>
      <c r="C406" s="409"/>
    </row>
    <row r="407" spans="1:3" ht="12.75">
      <c r="A407" s="409">
        <f>'Plr List for OofP'!N344</f>
        <v>0</v>
      </c>
      <c r="B407" s="409"/>
      <c r="C407" s="409"/>
    </row>
    <row r="408" spans="1:3" ht="12.75">
      <c r="A408" s="409">
        <f>'Plr List for OofP'!N345</f>
        <v>0</v>
      </c>
      <c r="B408" s="409"/>
      <c r="C408" s="409"/>
    </row>
    <row r="409" spans="1:3" ht="12.75">
      <c r="A409" s="409">
        <f>'Plr List for OofP'!N346</f>
        <v>0</v>
      </c>
      <c r="B409" s="409"/>
      <c r="C409" s="409"/>
    </row>
    <row r="410" spans="1:3" ht="12.75">
      <c r="A410" s="409">
        <f>'Plr List for OofP'!N347</f>
        <v>0</v>
      </c>
      <c r="B410" s="409"/>
      <c r="C410" s="409"/>
    </row>
    <row r="411" spans="1:3" ht="12.75">
      <c r="A411" s="409">
        <f>'Plr List for OofP'!N348</f>
        <v>0</v>
      </c>
      <c r="B411" s="409"/>
      <c r="C411" s="409"/>
    </row>
    <row r="412" spans="1:3" ht="12.75">
      <c r="A412" s="409">
        <f>'Plr List for OofP'!N349</f>
        <v>0</v>
      </c>
      <c r="B412" s="409"/>
      <c r="C412" s="409"/>
    </row>
    <row r="413" spans="1:3" ht="12.75">
      <c r="A413" s="409">
        <f>'Plr List for OofP'!N350</f>
        <v>0</v>
      </c>
      <c r="B413" s="409"/>
      <c r="C413" s="409"/>
    </row>
    <row r="414" spans="1:3" ht="12.75">
      <c r="A414" s="409">
        <f>'Plr List for OofP'!N351</f>
        <v>0</v>
      </c>
      <c r="B414" s="409"/>
      <c r="C414" s="409"/>
    </row>
    <row r="415" spans="1:3" ht="12.75">
      <c r="A415" s="409">
        <f>'Plr List for OofP'!N352</f>
        <v>0</v>
      </c>
      <c r="B415" s="409"/>
      <c r="C415" s="409"/>
    </row>
    <row r="416" spans="1:3" ht="12.75">
      <c r="A416" s="409">
        <f>'Plr List for OofP'!N353</f>
        <v>0</v>
      </c>
      <c r="B416" s="409"/>
      <c r="C416" s="409"/>
    </row>
    <row r="417" spans="1:3" ht="12.75">
      <c r="A417" s="409">
        <f>'Plr List for OofP'!N354</f>
        <v>0</v>
      </c>
      <c r="B417" s="409"/>
      <c r="C417" s="409"/>
    </row>
    <row r="418" spans="1:3" ht="12.75">
      <c r="A418" s="409">
        <f>'Plr List for OofP'!N355</f>
        <v>0</v>
      </c>
      <c r="B418" s="409"/>
      <c r="C418" s="409"/>
    </row>
    <row r="419" spans="1:3" ht="12.75">
      <c r="A419" s="409">
        <f>'Plr List for OofP'!N356</f>
        <v>0</v>
      </c>
      <c r="B419" s="409"/>
      <c r="C419" s="409"/>
    </row>
    <row r="420" spans="1:3" ht="12.75">
      <c r="A420" s="409">
        <f>'Plr List for OofP'!N357</f>
        <v>0</v>
      </c>
      <c r="B420" s="409"/>
      <c r="C420" s="409"/>
    </row>
    <row r="421" spans="1:3" ht="12.75">
      <c r="A421" s="409">
        <f>'Plr List for OofP'!N358</f>
        <v>0</v>
      </c>
      <c r="B421" s="409"/>
      <c r="C421" s="409"/>
    </row>
    <row r="422" spans="1:3" ht="12.75">
      <c r="A422" s="409">
        <f>'Plr List for OofP'!N359</f>
        <v>0</v>
      </c>
      <c r="B422" s="409"/>
      <c r="C422" s="409"/>
    </row>
    <row r="423" spans="1:3" ht="12.75">
      <c r="A423" s="409">
        <f>'Plr List for OofP'!N360</f>
        <v>0</v>
      </c>
      <c r="B423" s="409"/>
      <c r="C423" s="409"/>
    </row>
    <row r="424" spans="1:3" ht="12.75">
      <c r="A424" s="409">
        <f>'Plr List for OofP'!N361</f>
        <v>0</v>
      </c>
      <c r="B424" s="409"/>
      <c r="C424" s="409"/>
    </row>
    <row r="425" spans="1:3" ht="12.75">
      <c r="A425" s="409">
        <f>'Plr List for OofP'!N362</f>
        <v>0</v>
      </c>
      <c r="B425" s="409"/>
      <c r="C425" s="409"/>
    </row>
    <row r="426" spans="1:3" ht="12.75">
      <c r="A426" s="409">
        <f>'Plr List for OofP'!N363</f>
        <v>0</v>
      </c>
      <c r="B426" s="409"/>
      <c r="C426" s="409"/>
    </row>
    <row r="427" spans="1:3" ht="12.75">
      <c r="A427" s="409">
        <f>'Plr List for OofP'!N364</f>
        <v>0</v>
      </c>
      <c r="B427" s="409"/>
      <c r="C427" s="409"/>
    </row>
    <row r="428" spans="1:3" ht="12.75">
      <c r="A428" s="409">
        <f>'Plr List for OofP'!N365</f>
        <v>0</v>
      </c>
      <c r="B428" s="409"/>
      <c r="C428" s="409"/>
    </row>
    <row r="429" spans="1:3" ht="12.75">
      <c r="A429" s="409">
        <f>'Plr List for OofP'!N366</f>
        <v>0</v>
      </c>
      <c r="B429" s="409"/>
      <c r="C429" s="409"/>
    </row>
    <row r="430" spans="1:3" ht="12.75">
      <c r="A430" s="409">
        <f>'Plr List for OofP'!N367</f>
        <v>0</v>
      </c>
      <c r="B430" s="409"/>
      <c r="C430" s="409"/>
    </row>
    <row r="431" spans="1:3" ht="12.75">
      <c r="A431" s="409">
        <f>'Plr List for OofP'!N368</f>
        <v>0</v>
      </c>
      <c r="B431" s="409"/>
      <c r="C431" s="409"/>
    </row>
    <row r="432" spans="1:3" ht="12.75">
      <c r="A432" s="409">
        <f>'Plr List for OofP'!N369</f>
        <v>0</v>
      </c>
      <c r="B432" s="409"/>
      <c r="C432" s="409"/>
    </row>
    <row r="433" spans="1:3" ht="12.75">
      <c r="A433" s="409">
        <f>'Plr List for OofP'!N370</f>
        <v>0</v>
      </c>
      <c r="B433" s="409"/>
      <c r="C433" s="409"/>
    </row>
    <row r="434" spans="1:3" ht="12.75">
      <c r="A434" s="409">
        <f>'Plr List for OofP'!N371</f>
        <v>0</v>
      </c>
      <c r="B434" s="409"/>
      <c r="C434" s="409"/>
    </row>
    <row r="435" spans="1:3" ht="12.75">
      <c r="A435" s="409">
        <f>'Plr List for OofP'!N372</f>
        <v>0</v>
      </c>
      <c r="B435" s="409"/>
      <c r="C435" s="409"/>
    </row>
    <row r="436" spans="1:3" ht="12.75">
      <c r="A436" s="409">
        <f>'Plr List for OofP'!N373</f>
        <v>0</v>
      </c>
      <c r="B436" s="409"/>
      <c r="C436" s="409"/>
    </row>
    <row r="437" spans="1:3" ht="12.75">
      <c r="A437" s="409">
        <f>'Plr List for OofP'!N374</f>
        <v>0</v>
      </c>
      <c r="B437" s="409"/>
      <c r="C437" s="409"/>
    </row>
    <row r="438" spans="1:3" ht="12.75">
      <c r="A438" s="409">
        <f>'Plr List for OofP'!N375</f>
        <v>0</v>
      </c>
      <c r="B438" s="409"/>
      <c r="C438" s="409"/>
    </row>
    <row r="439" spans="1:3" ht="12.75">
      <c r="A439" s="409">
        <f>'Plr List for OofP'!N376</f>
        <v>0</v>
      </c>
      <c r="B439" s="409"/>
      <c r="C439" s="409"/>
    </row>
    <row r="440" spans="1:3" ht="12.75">
      <c r="A440" s="409">
        <f>'Plr List for OofP'!N377</f>
        <v>0</v>
      </c>
      <c r="B440" s="409"/>
      <c r="C440" s="409"/>
    </row>
    <row r="441" spans="1:3" ht="12.75">
      <c r="A441" s="409">
        <f>'Plr List for OofP'!N378</f>
        <v>0</v>
      </c>
      <c r="B441" s="409"/>
      <c r="C441" s="409"/>
    </row>
    <row r="442" spans="1:3" ht="12.75">
      <c r="A442" s="409">
        <f>'Plr List for OofP'!N379</f>
        <v>0</v>
      </c>
      <c r="B442" s="409"/>
      <c r="C442" s="409"/>
    </row>
    <row r="443" spans="1:3" ht="12.75">
      <c r="A443" s="409">
        <f>'Plr List for OofP'!N380</f>
        <v>0</v>
      </c>
      <c r="B443" s="409"/>
      <c r="C443" s="409"/>
    </row>
    <row r="444" spans="1:3" ht="12.75">
      <c r="A444" s="409">
        <f>'Plr List for OofP'!N381</f>
        <v>0</v>
      </c>
      <c r="B444" s="409"/>
      <c r="C444" s="409"/>
    </row>
    <row r="445" spans="1:3" ht="12.75">
      <c r="A445" s="409">
        <f>'Plr List for OofP'!N382</f>
        <v>0</v>
      </c>
      <c r="B445" s="409"/>
      <c r="C445" s="409"/>
    </row>
    <row r="446" spans="1:3" ht="12.75">
      <c r="A446" s="409">
        <f>'Plr List for OofP'!N383</f>
        <v>0</v>
      </c>
      <c r="B446" s="409"/>
      <c r="C446" s="409"/>
    </row>
    <row r="447" spans="1:3" ht="12.75">
      <c r="A447" s="409">
        <f>'Plr List for OofP'!N384</f>
        <v>0</v>
      </c>
      <c r="B447" s="409"/>
      <c r="C447" s="409"/>
    </row>
    <row r="448" spans="1:3" ht="12.75">
      <c r="A448" s="409">
        <f>'Plr List for OofP'!N385</f>
        <v>0</v>
      </c>
      <c r="B448" s="409"/>
      <c r="C448" s="409"/>
    </row>
    <row r="449" spans="1:3" ht="12.75">
      <c r="A449" s="409">
        <f>'Plr List for OofP'!N386</f>
        <v>0</v>
      </c>
      <c r="B449" s="409"/>
      <c r="C449" s="409"/>
    </row>
    <row r="450" spans="1:3" ht="12.75">
      <c r="A450" s="409">
        <f>'Plr List for OofP'!N387</f>
        <v>0</v>
      </c>
      <c r="B450" s="409"/>
      <c r="C450" s="409"/>
    </row>
    <row r="451" spans="1:3" ht="12.75">
      <c r="A451" s="409">
        <f>'Plr List for OofP'!N388</f>
        <v>0</v>
      </c>
      <c r="B451" s="409"/>
      <c r="C451" s="409"/>
    </row>
    <row r="452" spans="1:3" ht="12.75">
      <c r="A452" s="409">
        <f>'Plr List for OofP'!N389</f>
        <v>0</v>
      </c>
      <c r="B452" s="409"/>
      <c r="C452" s="409"/>
    </row>
    <row r="453" spans="1:3" ht="12.75">
      <c r="A453" s="409">
        <f>'Plr List for OofP'!N390</f>
        <v>0</v>
      </c>
      <c r="B453" s="409"/>
      <c r="C453" s="409"/>
    </row>
    <row r="454" spans="1:3" ht="12.75">
      <c r="A454" s="409">
        <f>'Plr List for OofP'!N391</f>
        <v>0</v>
      </c>
      <c r="B454" s="409"/>
      <c r="C454" s="409"/>
    </row>
    <row r="455" spans="1:3" ht="12.75">
      <c r="A455" s="409">
        <f>'Plr List for OofP'!N392</f>
        <v>0</v>
      </c>
      <c r="B455" s="409"/>
      <c r="C455" s="409"/>
    </row>
    <row r="456" spans="1:3" ht="12.75">
      <c r="A456" s="409">
        <f>'Plr List for OofP'!N393</f>
        <v>0</v>
      </c>
      <c r="B456" s="409"/>
      <c r="C456" s="409"/>
    </row>
    <row r="457" spans="1:3" ht="12.75">
      <c r="A457" s="409">
        <f>'Plr List for OofP'!N394</f>
        <v>0</v>
      </c>
      <c r="B457" s="409"/>
      <c r="C457" s="409"/>
    </row>
    <row r="458" spans="1:3" ht="12.75">
      <c r="A458" s="409">
        <f>'Plr List for OofP'!N395</f>
        <v>0</v>
      </c>
      <c r="B458" s="409"/>
      <c r="C458" s="409"/>
    </row>
    <row r="459" spans="1:3" ht="12.75">
      <c r="A459" s="409">
        <f>'Plr List for OofP'!N396</f>
        <v>0</v>
      </c>
      <c r="B459" s="409"/>
      <c r="C459" s="409"/>
    </row>
    <row r="460" spans="1:3" ht="12.75">
      <c r="A460" s="409">
        <f>'Plr List for OofP'!N397</f>
        <v>0</v>
      </c>
      <c r="B460" s="409"/>
      <c r="C460" s="409"/>
    </row>
    <row r="461" spans="1:3" ht="12.75">
      <c r="A461" s="409">
        <f>'Plr List for OofP'!N398</f>
        <v>0</v>
      </c>
      <c r="B461" s="409"/>
      <c r="C461" s="409"/>
    </row>
    <row r="462" spans="1:3" ht="12.75">
      <c r="A462" s="409">
        <f>'Plr List for OofP'!N399</f>
        <v>0</v>
      </c>
      <c r="B462" s="409"/>
      <c r="C462" s="409"/>
    </row>
    <row r="463" spans="1:3" ht="12.75">
      <c r="A463" s="409">
        <f>'Plr List for OofP'!N400</f>
        <v>0</v>
      </c>
      <c r="B463" s="409"/>
      <c r="C463" s="409"/>
    </row>
    <row r="464" spans="1:3" ht="12.75">
      <c r="A464" s="409">
        <f>'Plr List for OofP'!N401</f>
        <v>0</v>
      </c>
      <c r="B464" s="409"/>
      <c r="C464" s="409"/>
    </row>
    <row r="465" spans="1:3" ht="12.75">
      <c r="A465" s="409">
        <f>'Plr List for OofP'!N402</f>
        <v>0</v>
      </c>
      <c r="B465" s="409"/>
      <c r="C465" s="409"/>
    </row>
    <row r="466" spans="1:3" ht="12.75">
      <c r="A466" s="409">
        <f>'Plr List for OofP'!N403</f>
        <v>0</v>
      </c>
      <c r="B466" s="409"/>
      <c r="C466" s="409"/>
    </row>
    <row r="467" spans="1:3" ht="12.75">
      <c r="A467" s="409">
        <f>'Plr List for OofP'!N404</f>
        <v>0</v>
      </c>
      <c r="B467" s="409"/>
      <c r="C467" s="409"/>
    </row>
    <row r="468" spans="1:3" ht="12.75">
      <c r="A468" s="409">
        <f>'Plr List for OofP'!N405</f>
        <v>0</v>
      </c>
      <c r="B468" s="409"/>
      <c r="C468" s="409"/>
    </row>
    <row r="469" spans="1:3" ht="12.75">
      <c r="A469" s="409">
        <f>'Plr List for OofP'!N406</f>
        <v>0</v>
      </c>
      <c r="B469" s="409"/>
      <c r="C469" s="409"/>
    </row>
    <row r="470" spans="1:3" ht="12.75">
      <c r="A470" s="409">
        <f>'Plr List for OofP'!N407</f>
        <v>0</v>
      </c>
      <c r="B470" s="409"/>
      <c r="C470" s="409"/>
    </row>
    <row r="471" spans="1:3" ht="12.75">
      <c r="A471" s="409">
        <f>'Plr List for OofP'!N408</f>
        <v>0</v>
      </c>
      <c r="B471" s="409"/>
      <c r="C471" s="409"/>
    </row>
    <row r="472" spans="1:3" ht="12.75">
      <c r="A472" s="409">
        <f>'Plr List for OofP'!N409</f>
        <v>0</v>
      </c>
      <c r="B472" s="409"/>
      <c r="C472" s="409"/>
    </row>
    <row r="473" spans="1:3" ht="12.75">
      <c r="A473" s="409">
        <f>'Plr List for OofP'!N410</f>
        <v>0</v>
      </c>
      <c r="B473" s="409"/>
      <c r="C473" s="409"/>
    </row>
    <row r="474" spans="1:3" ht="12.75">
      <c r="A474" s="409">
        <f>'Plr List for OofP'!N411</f>
        <v>0</v>
      </c>
      <c r="B474" s="409"/>
      <c r="C474" s="409"/>
    </row>
    <row r="475" spans="1:3" ht="12.75">
      <c r="A475" s="409">
        <f>'Plr List for OofP'!N412</f>
        <v>0</v>
      </c>
      <c r="B475" s="409"/>
      <c r="C475" s="409"/>
    </row>
    <row r="476" spans="1:3" ht="12.75">
      <c r="A476" s="409">
        <f>'Plr List for OofP'!N413</f>
        <v>0</v>
      </c>
      <c r="B476" s="409"/>
      <c r="C476" s="409"/>
    </row>
    <row r="477" spans="1:3" ht="12.75">
      <c r="A477" s="409">
        <f>'Plr List for OofP'!N414</f>
        <v>0</v>
      </c>
      <c r="B477" s="409"/>
      <c r="C477" s="409"/>
    </row>
    <row r="478" spans="1:3" ht="12.75">
      <c r="A478" s="409">
        <f>'Plr List for OofP'!N415</f>
        <v>0</v>
      </c>
      <c r="B478" s="409"/>
      <c r="C478" s="409"/>
    </row>
    <row r="479" spans="1:3" ht="12.75">
      <c r="A479" s="409">
        <f>'Plr List for OofP'!N416</f>
        <v>0</v>
      </c>
      <c r="B479" s="409"/>
      <c r="C479" s="409"/>
    </row>
    <row r="480" spans="1:3" ht="12.75">
      <c r="A480" s="409">
        <f>'Plr List for OofP'!N417</f>
        <v>0</v>
      </c>
      <c r="B480" s="409"/>
      <c r="C480" s="409"/>
    </row>
    <row r="481" spans="1:3" ht="12.75">
      <c r="A481" s="409">
        <f>'Plr List for OofP'!N418</f>
        <v>0</v>
      </c>
      <c r="B481" s="409"/>
      <c r="C481" s="409"/>
    </row>
    <row r="482" spans="1:3" ht="12.75">
      <c r="A482" s="409">
        <f>'Plr List for OofP'!N419</f>
        <v>0</v>
      </c>
      <c r="B482" s="409"/>
      <c r="C482" s="409"/>
    </row>
    <row r="483" spans="1:3" ht="12.75">
      <c r="A483" s="409">
        <f>'Plr List for OofP'!N420</f>
        <v>0</v>
      </c>
      <c r="B483" s="409"/>
      <c r="C483" s="409"/>
    </row>
    <row r="484" spans="1:3" ht="12.75">
      <c r="A484" s="409">
        <f>'Plr List for OofP'!N421</f>
        <v>0</v>
      </c>
      <c r="B484" s="409"/>
      <c r="C484" s="409"/>
    </row>
    <row r="485" spans="1:3" ht="12.75">
      <c r="A485" s="409">
        <f>'Plr List for OofP'!N422</f>
        <v>0</v>
      </c>
      <c r="B485" s="409"/>
      <c r="C485" s="409"/>
    </row>
    <row r="486" spans="1:3" ht="12.75">
      <c r="A486" s="409">
        <f>'Plr List for OofP'!N423</f>
        <v>0</v>
      </c>
      <c r="B486" s="409"/>
      <c r="C486" s="409"/>
    </row>
    <row r="487" spans="1:3" ht="12.75">
      <c r="A487" s="409">
        <f>'Plr List for OofP'!N424</f>
        <v>0</v>
      </c>
      <c r="B487" s="409"/>
      <c r="C487" s="409"/>
    </row>
    <row r="488" spans="1:3" ht="12.75">
      <c r="A488" s="409">
        <f>'Plr List for OofP'!N425</f>
        <v>0</v>
      </c>
      <c r="B488" s="409"/>
      <c r="C488" s="409"/>
    </row>
    <row r="489" spans="1:3" ht="12.75">
      <c r="A489" s="409">
        <f>'Plr List for OofP'!N426</f>
        <v>0</v>
      </c>
      <c r="B489" s="409"/>
      <c r="C489" s="409"/>
    </row>
    <row r="490" spans="1:3" ht="12.75">
      <c r="A490" s="409">
        <f>'Plr List for OofP'!N427</f>
        <v>0</v>
      </c>
      <c r="B490" s="409"/>
      <c r="C490" s="409"/>
    </row>
    <row r="491" spans="1:3" ht="12.75">
      <c r="A491" s="409">
        <f>'Plr List for OofP'!N428</f>
        <v>0</v>
      </c>
      <c r="B491" s="409"/>
      <c r="C491" s="409"/>
    </row>
    <row r="492" spans="1:3" ht="12.75">
      <c r="A492" s="409">
        <f>'Plr List for OofP'!N429</f>
        <v>0</v>
      </c>
      <c r="B492" s="409"/>
      <c r="C492" s="409"/>
    </row>
    <row r="493" spans="1:3" ht="12.75">
      <c r="A493" s="409">
        <f>'Plr List for OofP'!N430</f>
        <v>0</v>
      </c>
      <c r="B493" s="409"/>
      <c r="C493" s="409"/>
    </row>
    <row r="494" spans="1:3" ht="12.75">
      <c r="A494" s="409">
        <f>'Plr List for OofP'!N431</f>
        <v>0</v>
      </c>
      <c r="B494" s="409"/>
      <c r="C494" s="409"/>
    </row>
    <row r="495" spans="1:3" ht="12.75">
      <c r="A495" s="409">
        <f>'Plr List for OofP'!N432</f>
        <v>0</v>
      </c>
      <c r="B495" s="409"/>
      <c r="C495" s="409"/>
    </row>
    <row r="496" spans="1:3" ht="12.75">
      <c r="A496" s="409">
        <f>'Plr List for OofP'!N433</f>
        <v>0</v>
      </c>
      <c r="B496" s="409"/>
      <c r="C496" s="409"/>
    </row>
    <row r="497" spans="1:3" ht="12.75">
      <c r="A497" s="409">
        <f>'Plr List for OofP'!N434</f>
        <v>0</v>
      </c>
      <c r="B497" s="409"/>
      <c r="C497" s="409"/>
    </row>
    <row r="498" spans="1:3" ht="12.75">
      <c r="A498" s="409">
        <f>'Plr List for OofP'!N435</f>
        <v>0</v>
      </c>
      <c r="B498" s="409"/>
      <c r="C498" s="409"/>
    </row>
    <row r="499" spans="1:3" ht="12.75">
      <c r="A499" s="409">
        <f>'Plr List for OofP'!N436</f>
        <v>0</v>
      </c>
      <c r="B499" s="409"/>
      <c r="C499" s="409"/>
    </row>
    <row r="500" spans="1:3" ht="12.75">
      <c r="A500" s="409">
        <f>'Plr List for OofP'!N437</f>
        <v>0</v>
      </c>
      <c r="B500" s="409"/>
      <c r="C500" s="409"/>
    </row>
    <row r="501" spans="1:3" ht="12.75">
      <c r="A501" s="409">
        <f>'Plr List for OofP'!N438</f>
        <v>0</v>
      </c>
      <c r="B501" s="409"/>
      <c r="C501" s="409"/>
    </row>
    <row r="502" spans="1:3" ht="12.75">
      <c r="A502" s="409">
        <f>'Plr List for OofP'!N439</f>
        <v>0</v>
      </c>
      <c r="B502" s="409"/>
      <c r="C502" s="409"/>
    </row>
    <row r="503" spans="1:3" ht="12.75">
      <c r="A503" s="409">
        <f>'Plr List for OofP'!N440</f>
        <v>0</v>
      </c>
      <c r="B503" s="409"/>
      <c r="C503" s="409"/>
    </row>
    <row r="504" spans="1:3" ht="12.75">
      <c r="A504" s="409">
        <f>'Plr List for OofP'!N441</f>
        <v>0</v>
      </c>
      <c r="B504" s="409"/>
      <c r="C504" s="409"/>
    </row>
    <row r="505" spans="1:3" ht="12.75">
      <c r="A505" s="409">
        <f>'Plr List for OofP'!N442</f>
        <v>0</v>
      </c>
      <c r="B505" s="409"/>
      <c r="C505" s="409"/>
    </row>
    <row r="506" spans="1:3" ht="12.75">
      <c r="A506" s="409">
        <f>'Plr List for OofP'!N443</f>
        <v>0</v>
      </c>
      <c r="B506" s="409"/>
      <c r="C506" s="409"/>
    </row>
    <row r="507" spans="1:3" ht="12.75">
      <c r="A507" s="409">
        <f>'Plr List for OofP'!N444</f>
        <v>0</v>
      </c>
      <c r="B507" s="409"/>
      <c r="C507" s="409"/>
    </row>
    <row r="508" spans="1:3" ht="12.75">
      <c r="A508" s="409">
        <f>'Plr List for OofP'!N445</f>
        <v>0</v>
      </c>
      <c r="B508" s="409"/>
      <c r="C508" s="409"/>
    </row>
    <row r="509" spans="1:3" ht="12.75">
      <c r="A509" s="409">
        <f>'Plr List for OofP'!N446</f>
        <v>0</v>
      </c>
      <c r="B509" s="409"/>
      <c r="C509" s="409"/>
    </row>
    <row r="510" spans="1:3" ht="12.75">
      <c r="A510" s="409">
        <f>'Plr List for OofP'!N447</f>
        <v>0</v>
      </c>
      <c r="B510" s="409"/>
      <c r="C510" s="409"/>
    </row>
    <row r="511" spans="1:3" ht="12.75">
      <c r="A511" s="409">
        <f>'Plr List for OofP'!N448</f>
        <v>0</v>
      </c>
      <c r="B511" s="409"/>
      <c r="C511" s="409"/>
    </row>
    <row r="512" spans="1:3" ht="12.75">
      <c r="A512" s="409">
        <f>'Plr List for OofP'!N449</f>
        <v>0</v>
      </c>
      <c r="B512" s="409"/>
      <c r="C512" s="409"/>
    </row>
    <row r="513" spans="1:3" ht="12.75">
      <c r="A513" s="409">
        <f>'Plr List for OofP'!N450</f>
        <v>0</v>
      </c>
      <c r="B513" s="409"/>
      <c r="C513" s="409"/>
    </row>
    <row r="514" spans="1:3" ht="12.75">
      <c r="A514" s="409">
        <f>'Plr List for OofP'!N451</f>
        <v>0</v>
      </c>
      <c r="B514" s="409"/>
      <c r="C514" s="409"/>
    </row>
    <row r="515" spans="1:3" ht="12.75">
      <c r="A515" s="409">
        <f>'Plr List for OofP'!N452</f>
        <v>0</v>
      </c>
      <c r="B515" s="409"/>
      <c r="C515" s="409"/>
    </row>
    <row r="516" spans="1:3" ht="12.75">
      <c r="A516" s="409">
        <f>'Plr List for OofP'!N453</f>
        <v>0</v>
      </c>
      <c r="B516" s="409"/>
      <c r="C516" s="409"/>
    </row>
    <row r="517" spans="1:3" ht="12.75">
      <c r="A517" s="409">
        <f>'Plr List for OofP'!N454</f>
        <v>0</v>
      </c>
      <c r="B517" s="409"/>
      <c r="C517" s="409"/>
    </row>
    <row r="518" spans="1:3" ht="12.75">
      <c r="A518" s="409">
        <f>'Plr List for OofP'!N455</f>
        <v>0</v>
      </c>
      <c r="B518" s="409"/>
      <c r="C518" s="409"/>
    </row>
    <row r="519" spans="1:3" ht="12.75">
      <c r="A519" s="409">
        <f>'Plr List for OofP'!N456</f>
        <v>0</v>
      </c>
      <c r="B519" s="409"/>
      <c r="C519" s="409"/>
    </row>
    <row r="520" spans="1:3" ht="12.75">
      <c r="A520" s="409">
        <f>'Plr List for OofP'!N457</f>
        <v>0</v>
      </c>
      <c r="B520" s="409"/>
      <c r="C520" s="409"/>
    </row>
    <row r="521" spans="1:3" ht="12.75">
      <c r="A521" s="409">
        <f>'Plr List for OofP'!N458</f>
        <v>0</v>
      </c>
      <c r="B521" s="409"/>
      <c r="C521" s="409"/>
    </row>
    <row r="522" spans="1:3" ht="12.75">
      <c r="A522" s="409">
        <f>'Plr List for OofP'!N459</f>
        <v>0</v>
      </c>
      <c r="B522" s="409"/>
      <c r="C522" s="409"/>
    </row>
    <row r="523" spans="1:3" ht="12.75">
      <c r="A523" s="409">
        <f>'Plr List for OofP'!N460</f>
        <v>0</v>
      </c>
      <c r="B523" s="409"/>
      <c r="C523" s="409"/>
    </row>
    <row r="524" spans="1:3" ht="12.75">
      <c r="A524" s="409">
        <f>'Plr List for OofP'!N461</f>
        <v>0</v>
      </c>
      <c r="B524" s="409"/>
      <c r="C524" s="409"/>
    </row>
    <row r="525" spans="1:3" ht="12.75">
      <c r="A525" s="409">
        <f>'Plr List for OofP'!N462</f>
        <v>0</v>
      </c>
      <c r="B525" s="409"/>
      <c r="C525" s="409"/>
    </row>
    <row r="526" spans="1:3" ht="12.75">
      <c r="A526" s="409">
        <f>'Plr List for OofP'!N463</f>
        <v>0</v>
      </c>
      <c r="B526" s="409"/>
      <c r="C526" s="409"/>
    </row>
    <row r="527" spans="1:3" ht="12.75">
      <c r="A527" s="409">
        <f>'Plr List for OofP'!N464</f>
        <v>0</v>
      </c>
      <c r="B527" s="409"/>
      <c r="C527" s="409"/>
    </row>
    <row r="528" spans="1:3" ht="12.75">
      <c r="A528" s="409">
        <f>'Plr List for OofP'!N465</f>
        <v>0</v>
      </c>
      <c r="B528" s="409"/>
      <c r="C528" s="409"/>
    </row>
    <row r="529" spans="1:3" ht="12.75">
      <c r="A529" s="409">
        <f>'Plr List for OofP'!N466</f>
        <v>0</v>
      </c>
      <c r="B529" s="409"/>
      <c r="C529" s="409"/>
    </row>
    <row r="530" spans="1:3" ht="12.75">
      <c r="A530" s="409">
        <f>'Plr List for OofP'!N467</f>
        <v>0</v>
      </c>
      <c r="B530" s="409"/>
      <c r="C530" s="409"/>
    </row>
    <row r="531" spans="1:3" ht="12.75">
      <c r="A531" s="409">
        <f>'Plr List for OofP'!N468</f>
        <v>0</v>
      </c>
      <c r="B531" s="409"/>
      <c r="C531" s="409"/>
    </row>
    <row r="532" spans="1:3" ht="12.75">
      <c r="A532" s="409">
        <f>'Plr List for OofP'!N469</f>
        <v>0</v>
      </c>
      <c r="B532" s="409"/>
      <c r="C532" s="409"/>
    </row>
    <row r="533" spans="1:3" ht="12.75">
      <c r="A533" s="409">
        <f>'Plr List for OofP'!N470</f>
        <v>0</v>
      </c>
      <c r="B533" s="409"/>
      <c r="C533" s="409"/>
    </row>
    <row r="534" spans="1:3" ht="12.75">
      <c r="A534" s="409">
        <f>'Plr List for OofP'!N471</f>
        <v>0</v>
      </c>
      <c r="B534" s="409"/>
      <c r="C534" s="409"/>
    </row>
    <row r="535" spans="1:3" ht="12.75">
      <c r="A535" s="409">
        <f>'Plr List for OofP'!N472</f>
        <v>0</v>
      </c>
      <c r="B535" s="409"/>
      <c r="C535" s="409"/>
    </row>
    <row r="536" spans="1:3" ht="12.75">
      <c r="A536" s="409">
        <f>'Plr List for OofP'!N473</f>
        <v>0</v>
      </c>
      <c r="B536" s="409"/>
      <c r="C536" s="409"/>
    </row>
    <row r="537" spans="1:3" ht="12.75">
      <c r="A537" s="409">
        <f>'Plr List for OofP'!N474</f>
        <v>0</v>
      </c>
      <c r="B537" s="409"/>
      <c r="C537" s="409"/>
    </row>
    <row r="538" spans="1:3" ht="12.75">
      <c r="A538" s="409">
        <f>'Plr List for OofP'!N475</f>
        <v>0</v>
      </c>
      <c r="B538" s="409"/>
      <c r="C538" s="409"/>
    </row>
    <row r="539" spans="1:3" ht="12.75">
      <c r="A539" s="409">
        <f>'Plr List for OofP'!N476</f>
        <v>0</v>
      </c>
      <c r="B539" s="409"/>
      <c r="C539" s="409"/>
    </row>
    <row r="540" spans="1:3" ht="12.75">
      <c r="A540" s="409">
        <f>'Plr List for OofP'!N477</f>
        <v>0</v>
      </c>
      <c r="B540" s="409"/>
      <c r="C540" s="409"/>
    </row>
    <row r="541" spans="1:3" ht="12.75">
      <c r="A541" s="409">
        <f>'Plr List for OofP'!N478</f>
        <v>0</v>
      </c>
      <c r="B541" s="409"/>
      <c r="C541" s="409"/>
    </row>
    <row r="542" spans="1:3" ht="12.75">
      <c r="A542" s="409">
        <f>'Plr List for OofP'!N479</f>
        <v>0</v>
      </c>
      <c r="B542" s="409"/>
      <c r="C542" s="409"/>
    </row>
    <row r="543" spans="1:3" ht="12.75">
      <c r="A543" s="409">
        <f>'Plr List for OofP'!N480</f>
        <v>0</v>
      </c>
      <c r="B543" s="409"/>
      <c r="C543" s="409"/>
    </row>
    <row r="544" spans="1:3" ht="12.75">
      <c r="A544" s="409">
        <f>'Plr List for OofP'!N481</f>
        <v>0</v>
      </c>
      <c r="B544" s="409"/>
      <c r="C544" s="409"/>
    </row>
    <row r="545" spans="1:3" ht="12.75">
      <c r="A545" s="409">
        <f>'Plr List for OofP'!N482</f>
        <v>0</v>
      </c>
      <c r="B545" s="409"/>
      <c r="C545" s="409"/>
    </row>
    <row r="546" spans="1:3" ht="12.75">
      <c r="A546" s="409">
        <f>'Plr List for OofP'!N483</f>
        <v>0</v>
      </c>
      <c r="B546" s="409"/>
      <c r="C546" s="409"/>
    </row>
    <row r="547" spans="1:3" ht="12.75">
      <c r="A547" s="409">
        <f>'Plr List for OofP'!N484</f>
        <v>0</v>
      </c>
      <c r="B547" s="409"/>
      <c r="C547" s="409"/>
    </row>
    <row r="548" spans="1:3" ht="12.75">
      <c r="A548" s="409">
        <f>'Plr List for OofP'!N485</f>
        <v>0</v>
      </c>
      <c r="B548" s="409"/>
      <c r="C548" s="409"/>
    </row>
    <row r="549" spans="1:3" ht="12.75">
      <c r="A549" s="409">
        <f>'Plr List for OofP'!N486</f>
        <v>0</v>
      </c>
      <c r="B549" s="409"/>
      <c r="C549" s="409"/>
    </row>
    <row r="550" spans="1:3" ht="12.75">
      <c r="A550" s="409">
        <f>'Plr List for OofP'!N487</f>
        <v>0</v>
      </c>
      <c r="B550" s="409"/>
      <c r="C550" s="409"/>
    </row>
    <row r="551" spans="1:3" ht="12.75">
      <c r="A551" s="409">
        <f>'Plr List for OofP'!N488</f>
        <v>0</v>
      </c>
      <c r="B551" s="409"/>
      <c r="C551" s="409"/>
    </row>
    <row r="552" spans="1:3" ht="12.75">
      <c r="A552" s="409">
        <f>'Plr List for OofP'!N489</f>
        <v>0</v>
      </c>
      <c r="B552" s="409"/>
      <c r="C552" s="409"/>
    </row>
    <row r="553" spans="1:3" ht="12.75">
      <c r="A553" s="409">
        <f>'Plr List for OofP'!N490</f>
        <v>0</v>
      </c>
      <c r="B553" s="409"/>
      <c r="C553" s="409"/>
    </row>
    <row r="554" spans="1:3" ht="12.75">
      <c r="A554" s="409">
        <f>'Plr List for OofP'!N491</f>
        <v>0</v>
      </c>
      <c r="B554" s="409"/>
      <c r="C554" s="409"/>
    </row>
    <row r="555" spans="1:3" ht="12.75">
      <c r="A555" s="409">
        <f>'Plr List for OofP'!N492</f>
        <v>0</v>
      </c>
      <c r="B555" s="409"/>
      <c r="C555" s="409"/>
    </row>
    <row r="556" spans="1:3" ht="12.75">
      <c r="A556" s="409">
        <f>'Plr List for OofP'!N493</f>
        <v>0</v>
      </c>
      <c r="B556" s="409"/>
      <c r="C556" s="409"/>
    </row>
    <row r="557" spans="1:3" ht="12.75">
      <c r="A557" s="409">
        <f>'Plr List for OofP'!N494</f>
        <v>0</v>
      </c>
      <c r="B557" s="409"/>
      <c r="C557" s="409"/>
    </row>
    <row r="558" spans="1:3" ht="12.75">
      <c r="A558" s="409">
        <f>'Plr List for OofP'!N495</f>
        <v>0</v>
      </c>
      <c r="B558" s="409"/>
      <c r="C558" s="409"/>
    </row>
    <row r="559" spans="1:3" ht="12.75">
      <c r="A559" s="409">
        <f>'Plr List for OofP'!N496</f>
        <v>0</v>
      </c>
      <c r="B559" s="409"/>
      <c r="C559" s="409"/>
    </row>
    <row r="560" spans="1:3" ht="12.75">
      <c r="A560" s="409">
        <f>'Plr List for OofP'!N497</f>
        <v>0</v>
      </c>
      <c r="B560" s="409"/>
      <c r="C560" s="409"/>
    </row>
    <row r="561" spans="1:3" ht="12.75">
      <c r="A561" s="409">
        <f>'Plr List for OofP'!N498</f>
        <v>0</v>
      </c>
      <c r="B561" s="409"/>
      <c r="C561" s="409"/>
    </row>
    <row r="562" spans="1:3" ht="12.75">
      <c r="A562" s="409">
        <f>'Plr List for OofP'!N499</f>
        <v>0</v>
      </c>
      <c r="B562" s="409"/>
      <c r="C562" s="409"/>
    </row>
    <row r="563" spans="1:3" ht="12.75">
      <c r="A563" s="409">
        <f>'Plr List for OofP'!N500</f>
        <v>0</v>
      </c>
      <c r="B563" s="409"/>
      <c r="C563" s="409"/>
    </row>
    <row r="564" spans="1:3" ht="12.75">
      <c r="A564" s="409">
        <f>'Plr List for OofP'!N501</f>
        <v>0</v>
      </c>
      <c r="B564" s="409"/>
      <c r="C564" s="409"/>
    </row>
    <row r="565" spans="1:3" ht="12.75">
      <c r="A565" s="409">
        <f>'Plr List for OofP'!N502</f>
        <v>0</v>
      </c>
      <c r="B565" s="409"/>
      <c r="C565" s="409"/>
    </row>
    <row r="566" spans="1:3" ht="12.75">
      <c r="A566" s="409">
        <f>'Plr List for OofP'!N503</f>
        <v>0</v>
      </c>
      <c r="B566" s="409"/>
      <c r="C566" s="409"/>
    </row>
    <row r="567" spans="1:3" ht="12.75">
      <c r="A567" s="409">
        <f>'Plr List for OofP'!N504</f>
        <v>0</v>
      </c>
      <c r="B567" s="409"/>
      <c r="C567" s="409"/>
    </row>
    <row r="568" spans="1:3" ht="12.75">
      <c r="A568" s="409">
        <f>'Plr List for OofP'!N505</f>
        <v>0</v>
      </c>
      <c r="B568" s="409"/>
      <c r="C568" s="409"/>
    </row>
    <row r="569" spans="1:3" ht="12.75">
      <c r="A569" s="409">
        <f>'Plr List for OofP'!N506</f>
        <v>0</v>
      </c>
      <c r="B569" s="409"/>
      <c r="C569" s="409"/>
    </row>
    <row r="570" spans="1:3" ht="12.75">
      <c r="A570" s="409">
        <f>'Plr List for OofP'!N507</f>
        <v>0</v>
      </c>
      <c r="B570" s="409"/>
      <c r="C570" s="409"/>
    </row>
    <row r="571" spans="1:3" ht="12.75">
      <c r="A571" s="409">
        <f>'Plr List for OofP'!N508</f>
        <v>0</v>
      </c>
      <c r="B571" s="409"/>
      <c r="C571" s="409"/>
    </row>
    <row r="572" spans="1:3" ht="12.75">
      <c r="A572" s="409">
        <f>'Plr List for OofP'!N509</f>
        <v>0</v>
      </c>
      <c r="B572" s="409"/>
      <c r="C572" s="409"/>
    </row>
    <row r="573" spans="1:3" ht="12.75">
      <c r="A573" s="409">
        <f>'Plr List for OofP'!N510</f>
        <v>0</v>
      </c>
      <c r="B573" s="409"/>
      <c r="C573" s="409"/>
    </row>
    <row r="574" spans="1:3" ht="12.75">
      <c r="A574" s="409">
        <f>'Plr List for OofP'!N511</f>
        <v>0</v>
      </c>
      <c r="B574" s="409"/>
      <c r="C574" s="409"/>
    </row>
    <row r="575" spans="1:3" ht="12.75">
      <c r="A575" s="409">
        <f>'Plr List for OofP'!N512</f>
        <v>0</v>
      </c>
      <c r="B575" s="409"/>
      <c r="C575" s="409"/>
    </row>
    <row r="576" spans="1:3" ht="12.75">
      <c r="A576" s="409">
        <f>'Plr List for OofP'!N513</f>
        <v>0</v>
      </c>
      <c r="B576" s="409"/>
      <c r="C576" s="409"/>
    </row>
    <row r="577" spans="1:3" ht="12.75">
      <c r="A577" s="409">
        <f>'Plr List for OofP'!N514</f>
        <v>0</v>
      </c>
      <c r="B577" s="409"/>
      <c r="C577" s="409"/>
    </row>
    <row r="578" spans="1:3" ht="12.75">
      <c r="A578" s="409">
        <f>'Plr List for OofP'!N515</f>
        <v>0</v>
      </c>
      <c r="B578" s="409"/>
      <c r="C578" s="409"/>
    </row>
    <row r="579" spans="1:3" ht="12.75">
      <c r="A579" s="409">
        <f>'Plr List for OofP'!N516</f>
        <v>0</v>
      </c>
      <c r="B579" s="409"/>
      <c r="C579" s="409"/>
    </row>
    <row r="580" spans="1:3" ht="12.75">
      <c r="A580" s="409">
        <f>'Plr List for OofP'!N517</f>
        <v>0</v>
      </c>
      <c r="B580" s="409"/>
      <c r="C580" s="409"/>
    </row>
    <row r="581" spans="1:3" ht="12.75">
      <c r="A581" s="409">
        <f>'Plr List for OofP'!N518</f>
        <v>0</v>
      </c>
      <c r="B581" s="409"/>
      <c r="C581" s="409"/>
    </row>
  </sheetData>
  <sheetProtection/>
  <dataValidations count="1">
    <dataValidation type="list" allowBlank="1" sqref="B8:E9 B11:E12 B15:E16 B18:E19 B22:E23 B25:E26 B29:E30 B32:E33 B36:E37 B39:E40 B43:E44 B46:E47">
      <formula1>$A$70:$A$581</formula1>
    </dataValidation>
  </dataValidations>
  <printOptions horizontalCentered="1"/>
  <pageMargins left="0.35" right="0.35" top="0.39" bottom="0.39" header="0" footer="0"/>
  <pageSetup fitToHeight="1" fitToWidth="1"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52">
    <pageSetUpPr fitToPage="1"/>
  </sheetPr>
  <dimension ref="A1:I588"/>
  <sheetViews>
    <sheetView showGridLines="0" showZeros="0" zoomScale="86" zoomScaleNormal="86" zoomScalePageLayoutView="0" workbookViewId="0" topLeftCell="A1">
      <selection activeCell="N29" sqref="N29"/>
    </sheetView>
  </sheetViews>
  <sheetFormatPr defaultColWidth="9.140625" defaultRowHeight="12.75"/>
  <cols>
    <col min="1" max="1" width="10.28125" style="0" customWidth="1"/>
    <col min="2" max="7" width="14.28125" style="0" customWidth="1"/>
    <col min="8" max="9" width="14.7109375" style="0" customWidth="1"/>
  </cols>
  <sheetData>
    <row r="1" spans="1:9" ht="13.5" thickBot="1">
      <c r="A1" s="302"/>
      <c r="B1" s="32"/>
      <c r="C1" s="303"/>
      <c r="D1" s="304"/>
      <c r="E1" s="305"/>
      <c r="F1" s="304" t="s">
        <v>73</v>
      </c>
      <c r="G1" s="45"/>
      <c r="H1" s="45"/>
      <c r="I1" s="45"/>
    </row>
    <row r="2" spans="1:9" ht="26.25">
      <c r="A2" s="71" t="str">
        <f>'Week SetUp'!$A$6</f>
        <v>1o ΕΝΩΣΙΑΚΟ ΞΑΝΘΗΣ</v>
      </c>
      <c r="B2" s="72"/>
      <c r="C2" s="168"/>
      <c r="D2" s="73"/>
      <c r="E2" s="306" t="s">
        <v>177</v>
      </c>
      <c r="F2" s="334" t="s">
        <v>203</v>
      </c>
      <c r="G2" s="335"/>
      <c r="H2" s="168"/>
      <c r="I2" s="168"/>
    </row>
    <row r="3" spans="1:9" ht="16.5" thickBot="1">
      <c r="A3" s="75" t="str">
        <f>'Week SetUp'!$A$8</f>
        <v>ITF Junior Circuit</v>
      </c>
      <c r="B3" s="75"/>
      <c r="C3" s="170"/>
      <c r="D3" s="102"/>
      <c r="E3" s="73"/>
      <c r="F3" s="336"/>
      <c r="G3" s="337"/>
      <c r="H3" s="102"/>
      <c r="I3" s="102"/>
    </row>
    <row r="4" spans="1:9" s="2" customFormat="1" ht="12.75">
      <c r="A4" s="59" t="s">
        <v>144</v>
      </c>
      <c r="B4" s="59"/>
      <c r="C4" s="59" t="s">
        <v>145</v>
      </c>
      <c r="D4" s="59"/>
      <c r="E4" s="59" t="s">
        <v>146</v>
      </c>
      <c r="F4" s="59"/>
      <c r="G4" s="59"/>
      <c r="H4" s="60" t="s">
        <v>147</v>
      </c>
      <c r="I4" s="60" t="s">
        <v>147</v>
      </c>
    </row>
    <row r="5" spans="1:9" s="2" customFormat="1" ht="16.5" customHeight="1" thickBot="1">
      <c r="A5" s="77" t="s">
        <v>198</v>
      </c>
      <c r="B5" s="173"/>
      <c r="C5" s="173" t="str">
        <f>'Week SetUp'!$C$10</f>
        <v>Ο.Α.ΞΑΝΘΗΣ</v>
      </c>
      <c r="D5" s="173"/>
      <c r="E5" s="173" t="str">
        <f>'Week SetUp'!$D$10</f>
        <v>ΞΑΝΘΗ</v>
      </c>
      <c r="F5" s="108">
        <f>'Week SetUp'!$A$12</f>
        <v>0</v>
      </c>
      <c r="G5" s="175"/>
      <c r="H5" s="68" t="str">
        <f>'Week SetUp'!$E$10</f>
        <v>ΧΡΗΣΤΟΣ ΜΟΥΡΤΖΙΟΣ</v>
      </c>
      <c r="I5" s="68" t="str">
        <f>'Week SetUp'!$E$10</f>
        <v>ΧΡΗΣΤΟΣ ΜΟΥΡΤΖΙΟΣ</v>
      </c>
    </row>
    <row r="6" spans="1:9" s="310" customFormat="1" ht="18">
      <c r="A6" s="416"/>
      <c r="B6" s="433" t="s">
        <v>188</v>
      </c>
      <c r="C6" s="433" t="s">
        <v>189</v>
      </c>
      <c r="D6" s="433" t="s">
        <v>190</v>
      </c>
      <c r="E6" s="433" t="s">
        <v>191</v>
      </c>
      <c r="F6" s="433" t="s">
        <v>192</v>
      </c>
      <c r="G6" s="433" t="s">
        <v>193</v>
      </c>
      <c r="H6" s="433" t="s">
        <v>194</v>
      </c>
      <c r="I6" s="433" t="s">
        <v>195</v>
      </c>
    </row>
    <row r="7" spans="1:9" s="37" customFormat="1" ht="10.5" customHeight="1">
      <c r="A7" s="314"/>
      <c r="B7" s="338" t="s">
        <v>179</v>
      </c>
      <c r="C7" s="338" t="s">
        <v>179</v>
      </c>
      <c r="D7" s="338" t="s">
        <v>179</v>
      </c>
      <c r="E7" s="338" t="s">
        <v>179</v>
      </c>
      <c r="F7" s="338" t="s">
        <v>179</v>
      </c>
      <c r="G7" s="338"/>
      <c r="H7" s="338" t="s">
        <v>179</v>
      </c>
      <c r="I7" s="338" t="s">
        <v>179</v>
      </c>
    </row>
    <row r="8" spans="1:9" s="2" customFormat="1" ht="10.5" customHeight="1">
      <c r="A8" s="315"/>
      <c r="B8" s="288"/>
      <c r="C8" s="288"/>
      <c r="D8" s="288"/>
      <c r="E8" s="288"/>
      <c r="F8" s="288"/>
      <c r="G8" s="288"/>
      <c r="H8" s="391"/>
      <c r="I8" s="391"/>
    </row>
    <row r="9" spans="1:9" s="2" customFormat="1" ht="10.5" customHeight="1">
      <c r="A9" s="434" t="s">
        <v>93</v>
      </c>
      <c r="B9" s="288"/>
      <c r="C9" s="288"/>
      <c r="D9" s="288"/>
      <c r="E9" s="288"/>
      <c r="F9" s="288"/>
      <c r="G9" s="288"/>
      <c r="H9" s="391"/>
      <c r="I9" s="391"/>
    </row>
    <row r="10" spans="1:9" s="19" customFormat="1" ht="10.5" customHeight="1">
      <c r="A10" s="434"/>
      <c r="B10" s="340"/>
      <c r="C10" s="340" t="s">
        <v>80</v>
      </c>
      <c r="D10" s="340" t="s">
        <v>80</v>
      </c>
      <c r="E10" s="340" t="s">
        <v>80</v>
      </c>
      <c r="F10" s="340" t="s">
        <v>80</v>
      </c>
      <c r="G10" s="340" t="s">
        <v>80</v>
      </c>
      <c r="H10" s="341" t="s">
        <v>80</v>
      </c>
      <c r="I10" s="341" t="s">
        <v>80</v>
      </c>
    </row>
    <row r="11" spans="1:9" s="2" customFormat="1" ht="10.5" customHeight="1">
      <c r="A11" s="434"/>
      <c r="B11" s="288"/>
      <c r="C11" s="288"/>
      <c r="D11" s="288"/>
      <c r="E11" s="288"/>
      <c r="F11" s="288"/>
      <c r="G11" s="288"/>
      <c r="H11" s="391" t="s">
        <v>196</v>
      </c>
      <c r="I11" s="391"/>
    </row>
    <row r="12" spans="1:9" s="2" customFormat="1" ht="10.5" customHeight="1">
      <c r="A12" s="316"/>
      <c r="B12" s="288"/>
      <c r="C12" s="288"/>
      <c r="D12" s="288"/>
      <c r="E12" s="288"/>
      <c r="F12" s="288"/>
      <c r="G12" s="288"/>
      <c r="H12" s="391"/>
      <c r="I12" s="391"/>
    </row>
    <row r="13" spans="1:9" s="92" customFormat="1" ht="10.5" customHeight="1">
      <c r="A13" s="342"/>
      <c r="B13" s="289" t="s">
        <v>202</v>
      </c>
      <c r="C13" s="289" t="s">
        <v>202</v>
      </c>
      <c r="D13" s="289"/>
      <c r="E13" s="289"/>
      <c r="F13" s="289"/>
      <c r="G13" s="289"/>
      <c r="H13" s="408"/>
      <c r="I13" s="408"/>
    </row>
    <row r="14" spans="1:9" s="92" customFormat="1" ht="10.5" customHeight="1">
      <c r="A14" s="314"/>
      <c r="B14" s="338"/>
      <c r="C14" s="338"/>
      <c r="D14" s="338"/>
      <c r="E14" s="338"/>
      <c r="F14" s="338"/>
      <c r="G14" s="338"/>
      <c r="H14" s="339"/>
      <c r="I14" s="339"/>
    </row>
    <row r="15" spans="1:9" s="2" customFormat="1" ht="10.5" customHeight="1">
      <c r="A15" s="315"/>
      <c r="B15" s="288"/>
      <c r="C15" s="288"/>
      <c r="D15" s="288"/>
      <c r="E15" s="288"/>
      <c r="F15" s="288"/>
      <c r="G15" s="288"/>
      <c r="H15" s="391"/>
      <c r="I15" s="391"/>
    </row>
    <row r="16" spans="1:9" s="2" customFormat="1" ht="10.5" customHeight="1">
      <c r="A16" s="435" t="s">
        <v>180</v>
      </c>
      <c r="B16" s="288"/>
      <c r="C16" s="288"/>
      <c r="D16" s="288"/>
      <c r="E16" s="288"/>
      <c r="F16" s="288"/>
      <c r="G16" s="288"/>
      <c r="H16" s="391"/>
      <c r="I16" s="391"/>
    </row>
    <row r="17" spans="1:9" s="19" customFormat="1" ht="10.5" customHeight="1">
      <c r="A17" s="434"/>
      <c r="B17" s="340" t="s">
        <v>80</v>
      </c>
      <c r="C17" s="340" t="s">
        <v>80</v>
      </c>
      <c r="D17" s="340" t="s">
        <v>80</v>
      </c>
      <c r="E17" s="340" t="s">
        <v>80</v>
      </c>
      <c r="F17" s="340" t="s">
        <v>80</v>
      </c>
      <c r="G17" s="340" t="s">
        <v>80</v>
      </c>
      <c r="H17" s="341" t="s">
        <v>80</v>
      </c>
      <c r="I17" s="341" t="s">
        <v>80</v>
      </c>
    </row>
    <row r="18" spans="1:9" s="2" customFormat="1" ht="10.5" customHeight="1">
      <c r="A18" s="434" t="s">
        <v>96</v>
      </c>
      <c r="B18" s="288"/>
      <c r="C18" s="288"/>
      <c r="D18" s="288"/>
      <c r="E18" s="288"/>
      <c r="F18" s="288"/>
      <c r="G18" s="288" t="s">
        <v>197</v>
      </c>
      <c r="H18" s="391"/>
      <c r="I18" s="391"/>
    </row>
    <row r="19" spans="1:9" s="2" customFormat="1" ht="10.5" customHeight="1">
      <c r="A19" s="316"/>
      <c r="B19" s="288"/>
      <c r="C19" s="288"/>
      <c r="D19" s="288"/>
      <c r="E19" s="288"/>
      <c r="F19" s="288"/>
      <c r="G19" s="288"/>
      <c r="H19" s="391"/>
      <c r="I19" s="391"/>
    </row>
    <row r="20" spans="1:9" s="2" customFormat="1" ht="10.5" customHeight="1">
      <c r="A20" s="342"/>
      <c r="B20" s="289"/>
      <c r="C20" s="289"/>
      <c r="D20" s="289"/>
      <c r="E20" s="289"/>
      <c r="F20" s="289"/>
      <c r="G20" s="289"/>
      <c r="H20" s="408"/>
      <c r="I20" s="408"/>
    </row>
    <row r="21" spans="1:9" s="92" customFormat="1" ht="10.5" customHeight="1">
      <c r="A21" s="314"/>
      <c r="B21" s="338"/>
      <c r="C21" s="338"/>
      <c r="D21" s="338"/>
      <c r="E21" s="338"/>
      <c r="F21" s="338"/>
      <c r="G21" s="338"/>
      <c r="H21" s="339"/>
      <c r="I21" s="339"/>
    </row>
    <row r="22" spans="1:9" s="2" customFormat="1" ht="10.5" customHeight="1">
      <c r="A22" s="315"/>
      <c r="B22" s="288"/>
      <c r="C22" s="288"/>
      <c r="D22" s="288"/>
      <c r="E22" s="288"/>
      <c r="F22" s="288"/>
      <c r="G22" s="288"/>
      <c r="H22" s="391"/>
      <c r="I22" s="391"/>
    </row>
    <row r="23" spans="1:9" s="2" customFormat="1" ht="10.5" customHeight="1">
      <c r="A23" s="435" t="s">
        <v>180</v>
      </c>
      <c r="B23" s="288"/>
      <c r="C23" s="288"/>
      <c r="D23" s="288"/>
      <c r="E23" s="288"/>
      <c r="F23" s="288"/>
      <c r="G23" s="288"/>
      <c r="H23" s="391"/>
      <c r="I23" s="391"/>
    </row>
    <row r="24" spans="1:9" s="19" customFormat="1" ht="10.5" customHeight="1">
      <c r="A24" s="434"/>
      <c r="B24" s="340" t="s">
        <v>80</v>
      </c>
      <c r="C24" s="340" t="s">
        <v>80</v>
      </c>
      <c r="D24" s="340" t="s">
        <v>80</v>
      </c>
      <c r="E24" s="340" t="s">
        <v>80</v>
      </c>
      <c r="F24" s="340" t="s">
        <v>80</v>
      </c>
      <c r="G24" s="340" t="s">
        <v>80</v>
      </c>
      <c r="H24" s="341" t="s">
        <v>80</v>
      </c>
      <c r="I24" s="341" t="s">
        <v>80</v>
      </c>
    </row>
    <row r="25" spans="1:9" s="2" customFormat="1" ht="10.5" customHeight="1">
      <c r="A25" s="434"/>
      <c r="B25" s="288"/>
      <c r="C25" s="288"/>
      <c r="D25" s="288"/>
      <c r="E25" s="288"/>
      <c r="F25" s="288"/>
      <c r="G25" s="288"/>
      <c r="H25" s="391"/>
      <c r="I25" s="391"/>
    </row>
    <row r="26" spans="1:9" s="2" customFormat="1" ht="10.5" customHeight="1">
      <c r="A26" s="316"/>
      <c r="B26" s="288"/>
      <c r="C26" s="288"/>
      <c r="D26" s="288"/>
      <c r="E26" s="288"/>
      <c r="F26" s="288"/>
      <c r="G26" s="288"/>
      <c r="H26" s="391"/>
      <c r="I26" s="391"/>
    </row>
    <row r="27" spans="1:9" s="2" customFormat="1" ht="10.5" customHeight="1">
      <c r="A27" s="342"/>
      <c r="B27" s="289"/>
      <c r="C27" s="289"/>
      <c r="D27" s="289"/>
      <c r="E27" s="289"/>
      <c r="F27" s="289"/>
      <c r="G27" s="289"/>
      <c r="H27" s="408"/>
      <c r="I27" s="408"/>
    </row>
    <row r="28" spans="1:9" s="92" customFormat="1" ht="10.5" customHeight="1">
      <c r="A28" s="314"/>
      <c r="B28" s="338"/>
      <c r="C28" s="338"/>
      <c r="D28" s="338"/>
      <c r="E28" s="338"/>
      <c r="F28" s="338"/>
      <c r="G28" s="338"/>
      <c r="H28" s="339"/>
      <c r="I28" s="339"/>
    </row>
    <row r="29" spans="1:9" s="2" customFormat="1" ht="10.5" customHeight="1">
      <c r="A29" s="315"/>
      <c r="B29" s="288"/>
      <c r="C29" s="288"/>
      <c r="D29" s="288"/>
      <c r="E29" s="288"/>
      <c r="F29" s="288"/>
      <c r="G29" s="288"/>
      <c r="H29" s="391"/>
      <c r="I29" s="391"/>
    </row>
    <row r="30" spans="1:9" s="2" customFormat="1" ht="10.5" customHeight="1">
      <c r="A30" s="435" t="s">
        <v>180</v>
      </c>
      <c r="B30" s="288"/>
      <c r="C30" s="288"/>
      <c r="D30" s="288"/>
      <c r="E30" s="288"/>
      <c r="F30" s="288"/>
      <c r="G30" s="288"/>
      <c r="H30" s="391"/>
      <c r="I30" s="391"/>
    </row>
    <row r="31" spans="1:9" s="19" customFormat="1" ht="10.5" customHeight="1">
      <c r="A31" s="434"/>
      <c r="B31" s="340" t="s">
        <v>80</v>
      </c>
      <c r="C31" s="340" t="s">
        <v>80</v>
      </c>
      <c r="D31" s="340" t="s">
        <v>80</v>
      </c>
      <c r="E31" s="340" t="s">
        <v>80</v>
      </c>
      <c r="F31" s="340"/>
      <c r="G31" s="340" t="s">
        <v>80</v>
      </c>
      <c r="H31" s="341" t="s">
        <v>80</v>
      </c>
      <c r="I31" s="341" t="s">
        <v>80</v>
      </c>
    </row>
    <row r="32" spans="1:9" s="2" customFormat="1" ht="10.5" customHeight="1">
      <c r="A32" s="434"/>
      <c r="B32" s="288"/>
      <c r="C32" s="288"/>
      <c r="D32" s="288"/>
      <c r="E32" s="288"/>
      <c r="F32" s="288"/>
      <c r="G32" s="288"/>
      <c r="H32" s="391"/>
      <c r="I32" s="391"/>
    </row>
    <row r="33" spans="1:9" s="2" customFormat="1" ht="10.5" customHeight="1">
      <c r="A33" s="316"/>
      <c r="B33" s="288"/>
      <c r="C33" s="288"/>
      <c r="D33" s="288"/>
      <c r="E33" s="288"/>
      <c r="F33" s="288"/>
      <c r="G33" s="288"/>
      <c r="H33" s="391"/>
      <c r="I33" s="391"/>
    </row>
    <row r="34" spans="1:9" s="2" customFormat="1" ht="10.5" customHeight="1">
      <c r="A34" s="342"/>
      <c r="B34" s="289"/>
      <c r="C34" s="289"/>
      <c r="D34" s="289"/>
      <c r="E34" s="289"/>
      <c r="F34" s="289"/>
      <c r="G34" s="289"/>
      <c r="H34" s="408"/>
      <c r="I34" s="408"/>
    </row>
    <row r="35" spans="1:9" s="92" customFormat="1" ht="10.5" customHeight="1">
      <c r="A35" s="314"/>
      <c r="B35" s="338"/>
      <c r="C35" s="338"/>
      <c r="D35" s="338"/>
      <c r="E35" s="338"/>
      <c r="F35" s="338"/>
      <c r="G35" s="338"/>
      <c r="H35" s="339"/>
      <c r="I35" s="339"/>
    </row>
    <row r="36" spans="1:9" s="2" customFormat="1" ht="10.5" customHeight="1">
      <c r="A36" s="315"/>
      <c r="B36" s="288"/>
      <c r="C36" s="288"/>
      <c r="D36" s="288"/>
      <c r="E36" s="288"/>
      <c r="F36" s="288"/>
      <c r="G36" s="288"/>
      <c r="H36" s="391"/>
      <c r="I36" s="391"/>
    </row>
    <row r="37" spans="1:9" s="2" customFormat="1" ht="10.5" customHeight="1">
      <c r="A37" s="435" t="s">
        <v>180</v>
      </c>
      <c r="B37" s="288"/>
      <c r="C37" s="288"/>
      <c r="D37" s="288"/>
      <c r="E37" s="288"/>
      <c r="F37" s="288"/>
      <c r="G37" s="288"/>
      <c r="H37" s="391"/>
      <c r="I37" s="391"/>
    </row>
    <row r="38" spans="1:9" s="19" customFormat="1" ht="10.5" customHeight="1">
      <c r="A38" s="434"/>
      <c r="B38" s="340" t="s">
        <v>80</v>
      </c>
      <c r="C38" s="340" t="s">
        <v>80</v>
      </c>
      <c r="D38" s="340" t="s">
        <v>80</v>
      </c>
      <c r="E38" s="340" t="s">
        <v>80</v>
      </c>
      <c r="F38" s="340" t="s">
        <v>80</v>
      </c>
      <c r="G38" s="340" t="s">
        <v>80</v>
      </c>
      <c r="H38" s="341" t="s">
        <v>80</v>
      </c>
      <c r="I38" s="341" t="s">
        <v>80</v>
      </c>
    </row>
    <row r="39" spans="1:9" s="2" customFormat="1" ht="10.5" customHeight="1">
      <c r="A39" s="434"/>
      <c r="B39" s="288"/>
      <c r="C39" s="288"/>
      <c r="D39" s="288"/>
      <c r="E39" s="288"/>
      <c r="F39" s="288"/>
      <c r="G39" s="288"/>
      <c r="H39" s="391"/>
      <c r="I39" s="391"/>
    </row>
    <row r="40" spans="1:9" s="2" customFormat="1" ht="10.5" customHeight="1">
      <c r="A40" s="316"/>
      <c r="B40" s="288"/>
      <c r="C40" s="288"/>
      <c r="D40" s="288"/>
      <c r="E40" s="288"/>
      <c r="F40" s="288"/>
      <c r="G40" s="288"/>
      <c r="H40" s="391"/>
      <c r="I40" s="391"/>
    </row>
    <row r="41" spans="1:9" s="2" customFormat="1" ht="10.5" customHeight="1">
      <c r="A41" s="342"/>
      <c r="B41" s="289" t="s">
        <v>199</v>
      </c>
      <c r="C41" s="289"/>
      <c r="D41" s="289"/>
      <c r="E41" s="289"/>
      <c r="F41" s="289"/>
      <c r="G41" s="289"/>
      <c r="H41" s="408"/>
      <c r="I41" s="408"/>
    </row>
    <row r="42" spans="1:9" s="92" customFormat="1" ht="10.5" customHeight="1">
      <c r="A42" s="314"/>
      <c r="B42" s="338"/>
      <c r="C42" s="338"/>
      <c r="D42" s="338"/>
      <c r="E42" s="338"/>
      <c r="F42" s="338"/>
      <c r="G42" s="338"/>
      <c r="H42" s="339"/>
      <c r="I42" s="339"/>
    </row>
    <row r="43" spans="1:9" s="2" customFormat="1" ht="10.5" customHeight="1">
      <c r="A43" s="315"/>
      <c r="B43" s="288"/>
      <c r="C43" s="288"/>
      <c r="D43" s="288"/>
      <c r="E43" s="288"/>
      <c r="F43" s="288"/>
      <c r="G43" s="288"/>
      <c r="H43" s="391"/>
      <c r="I43" s="391"/>
    </row>
    <row r="44" spans="1:9" s="2" customFormat="1" ht="10.5" customHeight="1">
      <c r="A44" s="435" t="s">
        <v>180</v>
      </c>
      <c r="B44" s="288"/>
      <c r="C44" s="288"/>
      <c r="D44" s="288"/>
      <c r="E44" s="288"/>
      <c r="F44" s="288"/>
      <c r="G44" s="288"/>
      <c r="H44" s="391"/>
      <c r="I44" s="391"/>
    </row>
    <row r="45" spans="1:9" s="19" customFormat="1" ht="10.5" customHeight="1">
      <c r="A45" s="434"/>
      <c r="B45" s="340" t="s">
        <v>80</v>
      </c>
      <c r="C45" s="340" t="s">
        <v>80</v>
      </c>
      <c r="D45" s="340" t="s">
        <v>80</v>
      </c>
      <c r="E45" s="340" t="s">
        <v>80</v>
      </c>
      <c r="F45" s="340" t="s">
        <v>80</v>
      </c>
      <c r="G45" s="340" t="s">
        <v>80</v>
      </c>
      <c r="H45" s="341" t="s">
        <v>80</v>
      </c>
      <c r="I45" s="341" t="s">
        <v>80</v>
      </c>
    </row>
    <row r="46" spans="1:9" s="2" customFormat="1" ht="10.5" customHeight="1">
      <c r="A46" s="434"/>
      <c r="B46" s="288"/>
      <c r="C46" s="288"/>
      <c r="D46" s="288"/>
      <c r="E46" s="288"/>
      <c r="F46" s="288"/>
      <c r="G46" s="288"/>
      <c r="H46" s="391"/>
      <c r="I46" s="391"/>
    </row>
    <row r="47" spans="1:9" s="2" customFormat="1" ht="10.5" customHeight="1">
      <c r="A47" s="316"/>
      <c r="B47" s="288"/>
      <c r="C47" s="288"/>
      <c r="D47" s="288"/>
      <c r="E47" s="288"/>
      <c r="F47" s="288"/>
      <c r="G47" s="288"/>
      <c r="H47" s="391"/>
      <c r="I47" s="391"/>
    </row>
    <row r="48" spans="1:9" s="2" customFormat="1" ht="10.5" customHeight="1">
      <c r="A48" s="342"/>
      <c r="B48" s="289"/>
      <c r="C48" s="289"/>
      <c r="D48" s="289"/>
      <c r="E48" s="289"/>
      <c r="F48" s="289"/>
      <c r="G48" s="289"/>
      <c r="H48" s="408"/>
      <c r="I48" s="408"/>
    </row>
    <row r="49" spans="1:9" s="2" customFormat="1" ht="10.5" customHeight="1">
      <c r="A49" s="321"/>
      <c r="B49" s="322"/>
      <c r="C49" s="322"/>
      <c r="D49" s="343"/>
      <c r="E49" s="343"/>
      <c r="F49" s="344"/>
      <c r="G49" s="324" t="s">
        <v>181</v>
      </c>
      <c r="H49" s="345"/>
      <c r="I49" s="345"/>
    </row>
    <row r="50" spans="1:9" s="92" customFormat="1" ht="10.5" customHeight="1">
      <c r="A50" s="327"/>
      <c r="B50" s="417"/>
      <c r="C50" s="417"/>
      <c r="D50" s="418"/>
      <c r="E50" s="418"/>
      <c r="F50" s="347"/>
      <c r="G50" s="63"/>
      <c r="H50" s="329"/>
      <c r="I50" s="329"/>
    </row>
    <row r="51" spans="1:9" s="2" customFormat="1" ht="13.5" thickBot="1">
      <c r="A51" s="330"/>
      <c r="B51" s="67"/>
      <c r="C51" s="67"/>
      <c r="D51" s="348"/>
      <c r="E51" s="348"/>
      <c r="F51" s="349"/>
      <c r="G51" s="332"/>
      <c r="H51" s="333"/>
      <c r="I51" s="333"/>
    </row>
    <row r="76" spans="1:3" ht="12.75">
      <c r="A76" s="411" t="s">
        <v>141</v>
      </c>
      <c r="B76" s="410"/>
      <c r="C76" s="410"/>
    </row>
    <row r="77" spans="1:3" ht="12.75">
      <c r="A77" s="409">
        <f>'Plr List for OofP'!N7</f>
        <v>0</v>
      </c>
      <c r="B77" s="410"/>
      <c r="C77" s="410"/>
    </row>
    <row r="78" spans="1:3" ht="12.75">
      <c r="A78" s="409">
        <f>'Plr List for OofP'!N8</f>
        <v>0</v>
      </c>
      <c r="B78" s="410"/>
      <c r="C78" s="410"/>
    </row>
    <row r="79" spans="1:3" ht="12.75">
      <c r="A79" s="409">
        <f>'Plr List for OofP'!N9</f>
        <v>0</v>
      </c>
      <c r="B79" s="410"/>
      <c r="C79" s="410"/>
    </row>
    <row r="80" spans="1:3" ht="12.75">
      <c r="A80" s="409">
        <f>'Plr List for OofP'!N10</f>
        <v>0</v>
      </c>
      <c r="B80" s="410"/>
      <c r="C80" s="410"/>
    </row>
    <row r="81" spans="1:3" ht="12.75">
      <c r="A81" s="409">
        <f>'Plr List for OofP'!N11</f>
        <v>0</v>
      </c>
      <c r="B81" s="410"/>
      <c r="C81" s="410"/>
    </row>
    <row r="82" spans="1:3" ht="12.75">
      <c r="A82" s="409">
        <f>'Plr List for OofP'!N12</f>
        <v>0</v>
      </c>
      <c r="B82" s="410"/>
      <c r="C82" s="410"/>
    </row>
    <row r="83" spans="1:3" ht="12.75">
      <c r="A83" s="409">
        <f>'Plr List for OofP'!N13</f>
        <v>0</v>
      </c>
      <c r="B83" s="410"/>
      <c r="C83" s="410"/>
    </row>
    <row r="84" spans="1:3" ht="12.75">
      <c r="A84" s="409">
        <f>'Plr List for OofP'!N14</f>
        <v>0</v>
      </c>
      <c r="B84" s="410"/>
      <c r="C84" s="410"/>
    </row>
    <row r="85" spans="1:3" ht="12.75">
      <c r="A85" s="409">
        <f>'Plr List for OofP'!N15</f>
        <v>0</v>
      </c>
      <c r="B85" s="410"/>
      <c r="C85" s="410"/>
    </row>
    <row r="86" spans="1:3" ht="12.75">
      <c r="A86" s="409">
        <f>'Plr List for OofP'!N16</f>
        <v>0</v>
      </c>
      <c r="B86" s="410"/>
      <c r="C86" s="410"/>
    </row>
    <row r="87" spans="1:3" ht="12.75">
      <c r="A87" s="409">
        <f>'Plr List for OofP'!N17</f>
        <v>0</v>
      </c>
      <c r="B87" s="410"/>
      <c r="C87" s="410"/>
    </row>
    <row r="88" spans="1:3" ht="12.75">
      <c r="A88" s="409">
        <f>'Plr List for OofP'!N18</f>
        <v>0</v>
      </c>
      <c r="B88" s="410"/>
      <c r="C88" s="410"/>
    </row>
    <row r="89" spans="1:3" ht="12.75">
      <c r="A89" s="409">
        <f>'Plr List for OofP'!N19</f>
        <v>0</v>
      </c>
      <c r="B89" s="410"/>
      <c r="C89" s="410"/>
    </row>
    <row r="90" spans="1:3" ht="12.75">
      <c r="A90" s="409">
        <f>'Plr List for OofP'!N20</f>
        <v>0</v>
      </c>
      <c r="B90" s="410"/>
      <c r="C90" s="410"/>
    </row>
    <row r="91" spans="1:3" ht="12.75">
      <c r="A91" s="409">
        <f>'Plr List for OofP'!N21</f>
        <v>0</v>
      </c>
      <c r="B91" s="410"/>
      <c r="C91" s="410"/>
    </row>
    <row r="92" spans="1:3" ht="12.75">
      <c r="A92" s="409">
        <f>'Plr List for OofP'!N22</f>
        <v>0</v>
      </c>
      <c r="B92" s="410"/>
      <c r="C92" s="410"/>
    </row>
    <row r="93" spans="1:3" ht="12.75">
      <c r="A93" s="409">
        <f>'Plr List for OofP'!N23</f>
        <v>0</v>
      </c>
      <c r="B93" s="410"/>
      <c r="C93" s="410"/>
    </row>
    <row r="94" spans="1:3" ht="12.75">
      <c r="A94" s="409">
        <f>'Plr List for OofP'!N24</f>
        <v>0</v>
      </c>
      <c r="B94" s="410"/>
      <c r="C94" s="410"/>
    </row>
    <row r="95" spans="1:3" ht="12.75">
      <c r="A95" s="409">
        <f>'Plr List for OofP'!N25</f>
        <v>0</v>
      </c>
      <c r="B95" s="410"/>
      <c r="C95" s="410"/>
    </row>
    <row r="96" spans="1:3" ht="12.75">
      <c r="A96" s="409">
        <f>'Plr List for OofP'!N26</f>
        <v>0</v>
      </c>
      <c r="B96" s="410"/>
      <c r="C96" s="410"/>
    </row>
    <row r="97" spans="1:3" ht="12.75">
      <c r="A97" s="409">
        <f>'Plr List for OofP'!N27</f>
        <v>0</v>
      </c>
      <c r="B97" s="410"/>
      <c r="C97" s="410"/>
    </row>
    <row r="98" spans="1:3" ht="12.75">
      <c r="A98" s="409">
        <f>'Plr List for OofP'!N28</f>
        <v>0</v>
      </c>
      <c r="B98" s="410"/>
      <c r="C98" s="410"/>
    </row>
    <row r="99" spans="1:3" ht="12.75">
      <c r="A99" s="409">
        <f>'Plr List for OofP'!N29</f>
        <v>0</v>
      </c>
      <c r="B99" s="410"/>
      <c r="C99" s="410"/>
    </row>
    <row r="100" spans="1:3" ht="12.75">
      <c r="A100" s="409">
        <f>'Plr List for OofP'!N30</f>
        <v>0</v>
      </c>
      <c r="B100" s="410"/>
      <c r="C100" s="410"/>
    </row>
    <row r="101" spans="1:3" ht="12.75">
      <c r="A101" s="409">
        <f>'Plr List for OofP'!N31</f>
        <v>0</v>
      </c>
      <c r="B101" s="410"/>
      <c r="C101" s="410"/>
    </row>
    <row r="102" spans="1:3" ht="12.75">
      <c r="A102" s="409">
        <f>'Plr List for OofP'!N32</f>
        <v>0</v>
      </c>
      <c r="B102" s="410"/>
      <c r="C102" s="410"/>
    </row>
    <row r="103" spans="1:3" ht="12.75">
      <c r="A103" s="409">
        <f>'Plr List for OofP'!N33</f>
        <v>0</v>
      </c>
      <c r="B103" s="410"/>
      <c r="C103" s="410"/>
    </row>
    <row r="104" spans="1:3" ht="12.75">
      <c r="A104" s="409">
        <f>'Plr List for OofP'!N34</f>
        <v>0</v>
      </c>
      <c r="B104" s="410"/>
      <c r="C104" s="410"/>
    </row>
    <row r="105" spans="1:3" ht="12.75">
      <c r="A105" s="409">
        <f>'Plr List for OofP'!N35</f>
        <v>0</v>
      </c>
      <c r="B105" s="410"/>
      <c r="C105" s="410"/>
    </row>
    <row r="106" spans="1:3" ht="12.75">
      <c r="A106" s="409">
        <f>'Plr List for OofP'!N36</f>
        <v>0</v>
      </c>
      <c r="B106" s="410"/>
      <c r="C106" s="410"/>
    </row>
    <row r="107" spans="1:3" ht="12.75">
      <c r="A107" s="409">
        <f>'Plr List for OofP'!N37</f>
        <v>0</v>
      </c>
      <c r="B107" s="410"/>
      <c r="C107" s="410"/>
    </row>
    <row r="108" spans="1:3" ht="12.75">
      <c r="A108" s="409">
        <f>'Plr List for OofP'!N38</f>
        <v>0</v>
      </c>
      <c r="B108" s="410"/>
      <c r="C108" s="410"/>
    </row>
    <row r="109" spans="1:3" ht="12.75">
      <c r="A109" s="409">
        <f>'Plr List for OofP'!N39</f>
        <v>0</v>
      </c>
      <c r="B109" s="410"/>
      <c r="C109" s="410"/>
    </row>
    <row r="110" spans="1:3" ht="12.75">
      <c r="A110" s="409">
        <f>'Plr List for OofP'!N40</f>
        <v>0</v>
      </c>
      <c r="B110" s="410"/>
      <c r="C110" s="410"/>
    </row>
    <row r="111" spans="1:3" ht="12.75">
      <c r="A111" s="409">
        <f>'Plr List for OofP'!N41</f>
        <v>0</v>
      </c>
      <c r="B111" s="410"/>
      <c r="C111" s="410"/>
    </row>
    <row r="112" spans="1:3" ht="12.75">
      <c r="A112" s="409">
        <f>'Plr List for OofP'!N42</f>
        <v>0</v>
      </c>
      <c r="B112" s="410"/>
      <c r="C112" s="410"/>
    </row>
    <row r="113" spans="1:3" ht="12.75">
      <c r="A113" s="409">
        <f>'Plr List for OofP'!N43</f>
        <v>0</v>
      </c>
      <c r="B113" s="410"/>
      <c r="C113" s="410"/>
    </row>
    <row r="114" spans="1:3" ht="12.75">
      <c r="A114" s="409">
        <f>'Plr List for OofP'!N44</f>
        <v>0</v>
      </c>
      <c r="B114" s="410"/>
      <c r="C114" s="410"/>
    </row>
    <row r="115" spans="1:3" ht="12.75">
      <c r="A115" s="409">
        <f>'Plr List for OofP'!N45</f>
        <v>0</v>
      </c>
      <c r="B115" s="410"/>
      <c r="C115" s="410"/>
    </row>
    <row r="116" spans="1:3" ht="12.75">
      <c r="A116" s="409">
        <f>'Plr List for OofP'!N46</f>
        <v>0</v>
      </c>
      <c r="B116" s="410"/>
      <c r="C116" s="410"/>
    </row>
    <row r="117" spans="1:3" ht="12.75">
      <c r="A117" s="409">
        <f>'Plr List for OofP'!N47</f>
        <v>0</v>
      </c>
      <c r="B117" s="410"/>
      <c r="C117" s="410"/>
    </row>
    <row r="118" spans="1:3" ht="12.75">
      <c r="A118" s="409">
        <f>'Plr List for OofP'!N48</f>
        <v>0</v>
      </c>
      <c r="B118" s="410"/>
      <c r="C118" s="410"/>
    </row>
    <row r="119" spans="1:3" ht="12.75">
      <c r="A119" s="409">
        <f>'Plr List for OofP'!N49</f>
        <v>0</v>
      </c>
      <c r="B119" s="410"/>
      <c r="C119" s="410"/>
    </row>
    <row r="120" spans="1:3" ht="12.75">
      <c r="A120" s="409">
        <f>'Plr List for OofP'!N50</f>
        <v>0</v>
      </c>
      <c r="B120" s="410"/>
      <c r="C120" s="410"/>
    </row>
    <row r="121" spans="1:3" ht="12.75">
      <c r="A121" s="409">
        <f>'Plr List for OofP'!N51</f>
        <v>0</v>
      </c>
      <c r="B121" s="410"/>
      <c r="C121" s="410"/>
    </row>
    <row r="122" spans="1:3" ht="12.75">
      <c r="A122" s="409">
        <f>'Plr List for OofP'!N52</f>
        <v>0</v>
      </c>
      <c r="B122" s="410"/>
      <c r="C122" s="410"/>
    </row>
    <row r="123" spans="1:3" ht="12.75">
      <c r="A123" s="409">
        <f>'Plr List for OofP'!N53</f>
        <v>0</v>
      </c>
      <c r="B123" s="410"/>
      <c r="C123" s="410"/>
    </row>
    <row r="124" spans="1:3" ht="12.75">
      <c r="A124" s="409">
        <f>'Plr List for OofP'!N54</f>
        <v>0</v>
      </c>
      <c r="B124" s="410"/>
      <c r="C124" s="410"/>
    </row>
    <row r="125" spans="1:3" ht="12.75">
      <c r="A125" s="409">
        <f>'Plr List for OofP'!N55</f>
        <v>0</v>
      </c>
      <c r="B125" s="410"/>
      <c r="C125" s="410"/>
    </row>
    <row r="126" spans="1:3" ht="12.75">
      <c r="A126" s="409">
        <f>'Plr List for OofP'!N56</f>
        <v>0</v>
      </c>
      <c r="B126" s="410"/>
      <c r="C126" s="410"/>
    </row>
    <row r="127" spans="1:3" ht="12.75">
      <c r="A127" s="409">
        <f>'Plr List for OofP'!N57</f>
        <v>0</v>
      </c>
      <c r="B127" s="410"/>
      <c r="C127" s="410"/>
    </row>
    <row r="128" spans="1:3" ht="12.75">
      <c r="A128" s="409">
        <f>'Plr List for OofP'!N58</f>
        <v>0</v>
      </c>
      <c r="B128" s="410"/>
      <c r="C128" s="410"/>
    </row>
    <row r="129" spans="1:3" ht="12.75">
      <c r="A129" s="409">
        <f>'Plr List for OofP'!N59</f>
        <v>0</v>
      </c>
      <c r="B129" s="410"/>
      <c r="C129" s="410"/>
    </row>
    <row r="130" spans="1:3" ht="12.75">
      <c r="A130" s="409">
        <f>'Plr List for OofP'!N60</f>
        <v>0</v>
      </c>
      <c r="B130" s="410"/>
      <c r="C130" s="410"/>
    </row>
    <row r="131" spans="1:3" ht="12.75">
      <c r="A131" s="409">
        <f>'Plr List for OofP'!N61</f>
        <v>0</v>
      </c>
      <c r="B131" s="410"/>
      <c r="C131" s="410"/>
    </row>
    <row r="132" spans="1:3" ht="12.75">
      <c r="A132" s="409">
        <f>'Plr List for OofP'!N62</f>
        <v>0</v>
      </c>
      <c r="B132" s="410"/>
      <c r="C132" s="410"/>
    </row>
    <row r="133" spans="1:3" ht="12.75">
      <c r="A133" s="409">
        <f>'Plr List for OofP'!N63</f>
        <v>0</v>
      </c>
      <c r="B133" s="410"/>
      <c r="C133" s="410"/>
    </row>
    <row r="134" spans="1:3" ht="12.75">
      <c r="A134" s="409">
        <f>'Plr List for OofP'!N64</f>
        <v>0</v>
      </c>
      <c r="B134" s="410"/>
      <c r="C134" s="410"/>
    </row>
    <row r="135" spans="1:3" ht="12.75">
      <c r="A135" s="409">
        <f>'Plr List for OofP'!N65</f>
        <v>0</v>
      </c>
      <c r="B135" s="410"/>
      <c r="C135" s="410"/>
    </row>
    <row r="136" spans="1:3" ht="12.75">
      <c r="A136" s="409">
        <f>'Plr List for OofP'!N66</f>
        <v>0</v>
      </c>
      <c r="B136" s="410"/>
      <c r="C136" s="410"/>
    </row>
    <row r="137" spans="1:3" ht="12.75">
      <c r="A137" s="409">
        <f>'Plr List for OofP'!N67</f>
        <v>0</v>
      </c>
      <c r="B137" s="410"/>
      <c r="C137" s="410"/>
    </row>
    <row r="138" spans="1:3" ht="12.75">
      <c r="A138" s="409">
        <f>'Plr List for OofP'!N68</f>
        <v>0</v>
      </c>
      <c r="B138" s="410"/>
      <c r="C138" s="410"/>
    </row>
    <row r="139" spans="1:3" ht="12.75">
      <c r="A139" s="409">
        <f>'Plr List for OofP'!N69</f>
        <v>0</v>
      </c>
      <c r="B139" s="410"/>
      <c r="C139" s="410"/>
    </row>
    <row r="140" spans="1:3" ht="12.75">
      <c r="A140" s="409">
        <f>'Plr List for OofP'!N70</f>
        <v>0</v>
      </c>
      <c r="B140" s="410"/>
      <c r="C140" s="410"/>
    </row>
    <row r="141" spans="1:3" ht="12.75">
      <c r="A141" s="409">
        <f>'Plr List for OofP'!N71</f>
        <v>0</v>
      </c>
      <c r="B141" s="410"/>
      <c r="C141" s="410"/>
    </row>
    <row r="142" spans="1:3" ht="12.75">
      <c r="A142" s="409">
        <f>'Plr List for OofP'!N72</f>
        <v>0</v>
      </c>
      <c r="B142" s="410"/>
      <c r="C142" s="410"/>
    </row>
    <row r="143" spans="1:3" ht="12.75">
      <c r="A143" s="409">
        <f>'Plr List for OofP'!N73</f>
        <v>0</v>
      </c>
      <c r="B143" s="410"/>
      <c r="C143" s="410"/>
    </row>
    <row r="144" spans="1:3" ht="12.75">
      <c r="A144" s="409">
        <f>'Plr List for OofP'!N74</f>
        <v>0</v>
      </c>
      <c r="B144" s="410"/>
      <c r="C144" s="410"/>
    </row>
    <row r="145" spans="1:3" ht="12.75">
      <c r="A145" s="409">
        <f>'Plr List for OofP'!N75</f>
        <v>0</v>
      </c>
      <c r="B145" s="410"/>
      <c r="C145" s="410"/>
    </row>
    <row r="146" spans="1:3" ht="12.75">
      <c r="A146" s="409">
        <f>'Plr List for OofP'!N76</f>
        <v>0</v>
      </c>
      <c r="B146" s="410"/>
      <c r="C146" s="410"/>
    </row>
    <row r="147" spans="1:3" ht="12.75">
      <c r="A147" s="409">
        <f>'Plr List for OofP'!N77</f>
        <v>0</v>
      </c>
      <c r="B147" s="410"/>
      <c r="C147" s="410"/>
    </row>
    <row r="148" spans="1:3" ht="12.75">
      <c r="A148" s="409">
        <f>'Plr List for OofP'!N78</f>
        <v>0</v>
      </c>
      <c r="B148" s="410"/>
      <c r="C148" s="410"/>
    </row>
    <row r="149" spans="1:3" ht="12.75">
      <c r="A149" s="409">
        <f>'Plr List for OofP'!N79</f>
        <v>0</v>
      </c>
      <c r="B149" s="410"/>
      <c r="C149" s="410"/>
    </row>
    <row r="150" spans="1:3" ht="12.75">
      <c r="A150" s="409">
        <f>'Plr List for OofP'!N80</f>
        <v>0</v>
      </c>
      <c r="B150" s="410"/>
      <c r="C150" s="410"/>
    </row>
    <row r="151" spans="1:3" ht="12.75">
      <c r="A151" s="409">
        <f>'Plr List for OofP'!N81</f>
        <v>0</v>
      </c>
      <c r="B151" s="410"/>
      <c r="C151" s="410"/>
    </row>
    <row r="152" spans="1:3" ht="12.75">
      <c r="A152" s="409">
        <f>'Plr List for OofP'!N82</f>
        <v>0</v>
      </c>
      <c r="B152" s="410"/>
      <c r="C152" s="410"/>
    </row>
    <row r="153" spans="1:3" ht="12.75">
      <c r="A153" s="409">
        <f>'Plr List for OofP'!N83</f>
        <v>0</v>
      </c>
      <c r="B153" s="410"/>
      <c r="C153" s="410"/>
    </row>
    <row r="154" spans="1:3" ht="12.75">
      <c r="A154" s="409">
        <f>'Plr List for OofP'!N84</f>
        <v>0</v>
      </c>
      <c r="B154" s="410"/>
      <c r="C154" s="410"/>
    </row>
    <row r="155" spans="1:3" ht="12.75">
      <c r="A155" s="409">
        <f>'Plr List for OofP'!N85</f>
        <v>0</v>
      </c>
      <c r="B155" s="410"/>
      <c r="C155" s="410"/>
    </row>
    <row r="156" spans="1:3" ht="12.75">
      <c r="A156" s="409">
        <f>'Plr List for OofP'!N86</f>
        <v>0</v>
      </c>
      <c r="B156" s="410"/>
      <c r="C156" s="410"/>
    </row>
    <row r="157" spans="1:3" ht="12.75">
      <c r="A157" s="409">
        <f>'Plr List for OofP'!N87</f>
        <v>0</v>
      </c>
      <c r="B157" s="410"/>
      <c r="C157" s="410"/>
    </row>
    <row r="158" spans="1:3" ht="12.75">
      <c r="A158" s="409">
        <f>'Plr List for OofP'!N88</f>
        <v>0</v>
      </c>
      <c r="B158" s="410"/>
      <c r="C158" s="410"/>
    </row>
    <row r="159" spans="1:3" ht="12.75">
      <c r="A159" s="409">
        <f>'Plr List for OofP'!N89</f>
        <v>0</v>
      </c>
      <c r="B159" s="410"/>
      <c r="C159" s="410"/>
    </row>
    <row r="160" spans="1:3" ht="12.75">
      <c r="A160" s="409">
        <f>'Plr List for OofP'!N90</f>
        <v>0</v>
      </c>
      <c r="B160" s="410"/>
      <c r="C160" s="410"/>
    </row>
    <row r="161" spans="1:3" ht="12.75">
      <c r="A161" s="409">
        <f>'Plr List for OofP'!N91</f>
        <v>0</v>
      </c>
      <c r="B161" s="410"/>
      <c r="C161" s="410"/>
    </row>
    <row r="162" spans="1:3" ht="12.75">
      <c r="A162" s="409">
        <f>'Plr List for OofP'!N92</f>
        <v>0</v>
      </c>
      <c r="B162" s="410"/>
      <c r="C162" s="410"/>
    </row>
    <row r="163" spans="1:3" ht="12.75">
      <c r="A163" s="409">
        <f>'Plr List for OofP'!N93</f>
        <v>0</v>
      </c>
      <c r="B163" s="410"/>
      <c r="C163" s="410"/>
    </row>
    <row r="164" spans="1:3" ht="12.75">
      <c r="A164" s="409">
        <f>'Plr List for OofP'!N94</f>
        <v>0</v>
      </c>
      <c r="B164" s="410"/>
      <c r="C164" s="410"/>
    </row>
    <row r="165" spans="1:3" ht="12.75">
      <c r="A165" s="409">
        <f>'Plr List for OofP'!N95</f>
        <v>0</v>
      </c>
      <c r="B165" s="410"/>
      <c r="C165" s="410"/>
    </row>
    <row r="166" spans="1:3" ht="12.75">
      <c r="A166" s="409">
        <f>'Plr List for OofP'!N96</f>
        <v>0</v>
      </c>
      <c r="B166" s="410"/>
      <c r="C166" s="410"/>
    </row>
    <row r="167" spans="1:3" ht="12.75">
      <c r="A167" s="409">
        <f>'Plr List for OofP'!N97</f>
        <v>0</v>
      </c>
      <c r="B167" s="410"/>
      <c r="C167" s="410"/>
    </row>
    <row r="168" spans="1:3" ht="12.75">
      <c r="A168" s="409">
        <f>'Plr List for OofP'!N98</f>
        <v>0</v>
      </c>
      <c r="B168" s="410"/>
      <c r="C168" s="410"/>
    </row>
    <row r="169" spans="1:3" ht="12.75">
      <c r="A169" s="409">
        <f>'Plr List for OofP'!N99</f>
        <v>0</v>
      </c>
      <c r="B169" s="410"/>
      <c r="C169" s="410"/>
    </row>
    <row r="170" spans="1:3" ht="12.75">
      <c r="A170" s="409">
        <f>'Plr List for OofP'!N100</f>
        <v>0</v>
      </c>
      <c r="B170" s="410"/>
      <c r="C170" s="410"/>
    </row>
    <row r="171" spans="1:3" ht="12.75">
      <c r="A171" s="409">
        <f>'Plr List for OofP'!N101</f>
        <v>0</v>
      </c>
      <c r="B171" s="410"/>
      <c r="C171" s="410"/>
    </row>
    <row r="172" spans="1:3" ht="12.75">
      <c r="A172" s="409">
        <f>'Plr List for OofP'!N102</f>
        <v>0</v>
      </c>
      <c r="B172" s="410"/>
      <c r="C172" s="410"/>
    </row>
    <row r="173" spans="1:3" ht="12.75">
      <c r="A173" s="409">
        <f>'Plr List for OofP'!N103</f>
        <v>0</v>
      </c>
      <c r="B173" s="410"/>
      <c r="C173" s="410"/>
    </row>
    <row r="174" spans="1:3" ht="12.75">
      <c r="A174" s="409">
        <f>'Plr List for OofP'!N104</f>
        <v>0</v>
      </c>
      <c r="B174" s="410"/>
      <c r="C174" s="410"/>
    </row>
    <row r="175" spans="1:3" ht="12.75">
      <c r="A175" s="409">
        <f>'Plr List for OofP'!N105</f>
        <v>0</v>
      </c>
      <c r="B175" s="410"/>
      <c r="C175" s="410"/>
    </row>
    <row r="176" spans="1:3" ht="12.75">
      <c r="A176" s="409">
        <f>'Plr List for OofP'!N106</f>
        <v>0</v>
      </c>
      <c r="B176" s="410"/>
      <c r="C176" s="410"/>
    </row>
    <row r="177" spans="1:3" ht="12.75">
      <c r="A177" s="409">
        <f>'Plr List for OofP'!N107</f>
        <v>0</v>
      </c>
      <c r="B177" s="410"/>
      <c r="C177" s="410"/>
    </row>
    <row r="178" spans="1:3" ht="12.75">
      <c r="A178" s="409">
        <f>'Plr List for OofP'!N108</f>
        <v>0</v>
      </c>
      <c r="B178" s="410"/>
      <c r="C178" s="410"/>
    </row>
    <row r="179" spans="1:3" ht="12.75">
      <c r="A179" s="409">
        <f>'Plr List for OofP'!N109</f>
        <v>0</v>
      </c>
      <c r="B179" s="410"/>
      <c r="C179" s="410"/>
    </row>
    <row r="180" spans="1:3" ht="12.75">
      <c r="A180" s="409">
        <f>'Plr List for OofP'!N110</f>
        <v>0</v>
      </c>
      <c r="B180" s="410"/>
      <c r="C180" s="410"/>
    </row>
    <row r="181" spans="1:3" ht="12.75">
      <c r="A181" s="409">
        <f>'Plr List for OofP'!N111</f>
        <v>0</v>
      </c>
      <c r="B181" s="410"/>
      <c r="C181" s="410"/>
    </row>
    <row r="182" spans="1:3" ht="12.75">
      <c r="A182" s="409">
        <f>'Plr List for OofP'!N112</f>
        <v>0</v>
      </c>
      <c r="B182" s="410"/>
      <c r="C182" s="410"/>
    </row>
    <row r="183" spans="1:3" ht="12.75">
      <c r="A183" s="409">
        <f>'Plr List for OofP'!N113</f>
        <v>0</v>
      </c>
      <c r="B183" s="410"/>
      <c r="C183" s="410"/>
    </row>
    <row r="184" spans="1:3" ht="12.75">
      <c r="A184" s="409">
        <f>'Plr List for OofP'!N114</f>
        <v>0</v>
      </c>
      <c r="B184" s="410"/>
      <c r="C184" s="410"/>
    </row>
    <row r="185" spans="1:3" ht="12.75">
      <c r="A185" s="409">
        <f>'Plr List for OofP'!N115</f>
        <v>0</v>
      </c>
      <c r="B185" s="410"/>
      <c r="C185" s="410"/>
    </row>
    <row r="186" spans="1:3" ht="12.75">
      <c r="A186" s="409">
        <f>'Plr List for OofP'!N116</f>
        <v>0</v>
      </c>
      <c r="B186" s="410"/>
      <c r="C186" s="410"/>
    </row>
    <row r="187" spans="1:3" ht="12.75">
      <c r="A187" s="409">
        <f>'Plr List for OofP'!N117</f>
        <v>0</v>
      </c>
      <c r="B187" s="410"/>
      <c r="C187" s="410"/>
    </row>
    <row r="188" spans="1:3" ht="12.75">
      <c r="A188" s="409">
        <f>'Plr List for OofP'!N118</f>
        <v>0</v>
      </c>
      <c r="B188" s="410"/>
      <c r="C188" s="410"/>
    </row>
    <row r="189" spans="1:3" ht="12.75">
      <c r="A189" s="409">
        <f>'Plr List for OofP'!N119</f>
        <v>0</v>
      </c>
      <c r="B189" s="410"/>
      <c r="C189" s="410"/>
    </row>
    <row r="190" spans="1:3" ht="12.75">
      <c r="A190" s="409">
        <f>'Plr List for OofP'!N120</f>
        <v>0</v>
      </c>
      <c r="B190" s="410"/>
      <c r="C190" s="410"/>
    </row>
    <row r="191" spans="1:3" ht="12.75">
      <c r="A191" s="409">
        <f>'Plr List for OofP'!N121</f>
        <v>0</v>
      </c>
      <c r="B191" s="410"/>
      <c r="C191" s="410"/>
    </row>
    <row r="192" spans="1:3" ht="12.75">
      <c r="A192" s="409">
        <f>'Plr List for OofP'!N122</f>
        <v>0</v>
      </c>
      <c r="B192" s="410"/>
      <c r="C192" s="410"/>
    </row>
    <row r="193" spans="1:3" ht="12.75">
      <c r="A193" s="409">
        <f>'Plr List for OofP'!N123</f>
        <v>0</v>
      </c>
      <c r="B193" s="410"/>
      <c r="C193" s="410"/>
    </row>
    <row r="194" spans="1:3" ht="12.75">
      <c r="A194" s="409">
        <f>'Plr List for OofP'!N124</f>
        <v>0</v>
      </c>
      <c r="B194" s="410"/>
      <c r="C194" s="410"/>
    </row>
    <row r="195" spans="1:3" ht="12.75">
      <c r="A195" s="409">
        <f>'Plr List for OofP'!N125</f>
        <v>0</v>
      </c>
      <c r="B195" s="410"/>
      <c r="C195" s="410"/>
    </row>
    <row r="196" spans="1:3" ht="12.75">
      <c r="A196" s="409">
        <f>'Plr List for OofP'!N126</f>
        <v>0</v>
      </c>
      <c r="B196" s="410"/>
      <c r="C196" s="410"/>
    </row>
    <row r="197" spans="1:3" ht="12.75">
      <c r="A197" s="409">
        <f>'Plr List for OofP'!N127</f>
        <v>0</v>
      </c>
      <c r="B197" s="410"/>
      <c r="C197" s="410"/>
    </row>
    <row r="198" spans="1:3" ht="12.75">
      <c r="A198" s="409">
        <f>'Plr List for OofP'!N128</f>
        <v>0</v>
      </c>
      <c r="B198" s="410"/>
      <c r="C198" s="410"/>
    </row>
    <row r="199" spans="1:3" ht="12.75">
      <c r="A199" s="409">
        <f>'Plr List for OofP'!N129</f>
        <v>0</v>
      </c>
      <c r="B199" s="410"/>
      <c r="C199" s="410"/>
    </row>
    <row r="200" spans="1:3" ht="12.75">
      <c r="A200" s="409">
        <f>'Plr List for OofP'!N130</f>
        <v>0</v>
      </c>
      <c r="B200" s="410"/>
      <c r="C200" s="410"/>
    </row>
    <row r="201" spans="1:3" ht="12.75">
      <c r="A201" s="409">
        <f>'Plr List for OofP'!N131</f>
        <v>0</v>
      </c>
      <c r="B201" s="410"/>
      <c r="C201" s="410"/>
    </row>
    <row r="202" spans="1:3" ht="12.75">
      <c r="A202" s="409">
        <f>'Plr List for OofP'!N132</f>
        <v>0</v>
      </c>
      <c r="B202" s="410"/>
      <c r="C202" s="410"/>
    </row>
    <row r="203" spans="1:3" ht="12.75">
      <c r="A203" s="409">
        <f>'Plr List for OofP'!N133</f>
        <v>0</v>
      </c>
      <c r="B203" s="410"/>
      <c r="C203" s="410"/>
    </row>
    <row r="204" spans="1:3" ht="12.75">
      <c r="A204" s="409">
        <f>'Plr List for OofP'!N134</f>
        <v>0</v>
      </c>
      <c r="B204" s="410"/>
      <c r="C204" s="410"/>
    </row>
    <row r="205" spans="1:3" ht="12.75">
      <c r="A205" s="409">
        <f>'Plr List for OofP'!N135</f>
        <v>0</v>
      </c>
      <c r="B205" s="410"/>
      <c r="C205" s="410"/>
    </row>
    <row r="206" spans="1:3" ht="12.75">
      <c r="A206" s="409">
        <f>'Plr List for OofP'!N136</f>
        <v>0</v>
      </c>
      <c r="B206" s="410"/>
      <c r="C206" s="410"/>
    </row>
    <row r="207" spans="1:3" ht="12.75">
      <c r="A207" s="409">
        <f>'Plr List for OofP'!N137</f>
        <v>0</v>
      </c>
      <c r="B207" s="410"/>
      <c r="C207" s="410"/>
    </row>
    <row r="208" spans="1:3" ht="12.75">
      <c r="A208" s="409">
        <f>'Plr List for OofP'!N138</f>
        <v>0</v>
      </c>
      <c r="B208" s="410"/>
      <c r="C208" s="410"/>
    </row>
    <row r="209" spans="1:3" ht="12.75">
      <c r="A209" s="409">
        <f>'Plr List for OofP'!N139</f>
        <v>0</v>
      </c>
      <c r="B209" s="410"/>
      <c r="C209" s="410"/>
    </row>
    <row r="210" spans="1:3" ht="12.75">
      <c r="A210" s="409">
        <f>'Plr List for OofP'!N140</f>
        <v>0</v>
      </c>
      <c r="B210" s="410"/>
      <c r="C210" s="410"/>
    </row>
    <row r="211" spans="1:3" ht="12.75">
      <c r="A211" s="409">
        <f>'Plr List for OofP'!N141</f>
        <v>0</v>
      </c>
      <c r="B211" s="410"/>
      <c r="C211" s="410"/>
    </row>
    <row r="212" spans="1:3" ht="12.75">
      <c r="A212" s="409">
        <f>'Plr List for OofP'!N142</f>
        <v>0</v>
      </c>
      <c r="B212" s="410"/>
      <c r="C212" s="410"/>
    </row>
    <row r="213" spans="1:3" ht="12.75">
      <c r="A213" s="409">
        <f>'Plr List for OofP'!N143</f>
        <v>0</v>
      </c>
      <c r="B213" s="410"/>
      <c r="C213" s="410"/>
    </row>
    <row r="214" spans="1:3" ht="12.75">
      <c r="A214" s="409">
        <f>'Plr List for OofP'!N144</f>
        <v>0</v>
      </c>
      <c r="B214" s="410"/>
      <c r="C214" s="410"/>
    </row>
    <row r="215" spans="1:3" ht="12.75">
      <c r="A215" s="409">
        <f>'Plr List for OofP'!N145</f>
        <v>0</v>
      </c>
      <c r="B215" s="410"/>
      <c r="C215" s="410"/>
    </row>
    <row r="216" spans="1:3" ht="12.75">
      <c r="A216" s="409">
        <f>'Plr List for OofP'!N146</f>
        <v>0</v>
      </c>
      <c r="B216" s="410"/>
      <c r="C216" s="410"/>
    </row>
    <row r="217" spans="1:3" ht="12.75">
      <c r="A217" s="409">
        <f>'Plr List for OofP'!N147</f>
        <v>0</v>
      </c>
      <c r="B217" s="410"/>
      <c r="C217" s="410"/>
    </row>
    <row r="218" spans="1:3" ht="12.75">
      <c r="A218" s="409">
        <f>'Plr List for OofP'!N148</f>
        <v>0</v>
      </c>
      <c r="B218" s="410"/>
      <c r="C218" s="410"/>
    </row>
    <row r="219" spans="1:3" ht="12.75">
      <c r="A219" s="409">
        <f>'Plr List for OofP'!N149</f>
        <v>0</v>
      </c>
      <c r="B219" s="410"/>
      <c r="C219" s="410"/>
    </row>
    <row r="220" spans="1:3" ht="12.75">
      <c r="A220" s="409">
        <f>'Plr List for OofP'!N150</f>
        <v>0</v>
      </c>
      <c r="B220" s="410"/>
      <c r="C220" s="410"/>
    </row>
    <row r="221" spans="1:3" ht="12.75">
      <c r="A221" s="409">
        <f>'Plr List for OofP'!N151</f>
        <v>0</v>
      </c>
      <c r="B221" s="410"/>
      <c r="C221" s="410"/>
    </row>
    <row r="222" spans="1:3" ht="12.75">
      <c r="A222" s="409">
        <f>'Plr List for OofP'!N152</f>
        <v>0</v>
      </c>
      <c r="B222" s="410"/>
      <c r="C222" s="410"/>
    </row>
    <row r="223" spans="1:3" ht="12.75">
      <c r="A223" s="409">
        <f>'Plr List for OofP'!N153</f>
        <v>0</v>
      </c>
      <c r="B223" s="410"/>
      <c r="C223" s="410"/>
    </row>
    <row r="224" spans="1:3" ht="12.75">
      <c r="A224" s="409">
        <f>'Plr List for OofP'!N154</f>
        <v>0</v>
      </c>
      <c r="B224" s="410"/>
      <c r="C224" s="410"/>
    </row>
    <row r="225" spans="1:3" ht="12.75">
      <c r="A225" s="409">
        <f>'Plr List for OofP'!N155</f>
        <v>0</v>
      </c>
      <c r="B225" s="410"/>
      <c r="C225" s="410"/>
    </row>
    <row r="226" spans="1:3" ht="12.75">
      <c r="A226" s="409">
        <f>'Plr List for OofP'!N156</f>
        <v>0</v>
      </c>
      <c r="B226" s="410"/>
      <c r="C226" s="410"/>
    </row>
    <row r="227" spans="1:3" ht="12.75">
      <c r="A227" s="409">
        <f>'Plr List for OofP'!N157</f>
        <v>0</v>
      </c>
      <c r="B227" s="410"/>
      <c r="C227" s="410"/>
    </row>
    <row r="228" spans="1:3" ht="12.75">
      <c r="A228" s="409">
        <f>'Plr List for OofP'!N158</f>
        <v>0</v>
      </c>
      <c r="B228" s="410"/>
      <c r="C228" s="410"/>
    </row>
    <row r="229" spans="1:3" ht="12.75">
      <c r="A229" s="409">
        <f>'Plr List for OofP'!N159</f>
        <v>0</v>
      </c>
      <c r="B229" s="410"/>
      <c r="C229" s="410"/>
    </row>
    <row r="230" spans="1:3" ht="12.75">
      <c r="A230" s="409">
        <f>'Plr List for OofP'!N160</f>
        <v>0</v>
      </c>
      <c r="B230" s="410"/>
      <c r="C230" s="410"/>
    </row>
    <row r="231" spans="1:3" ht="12.75">
      <c r="A231" s="409">
        <f>'Plr List for OofP'!N161</f>
        <v>0</v>
      </c>
      <c r="B231" s="410"/>
      <c r="C231" s="410"/>
    </row>
    <row r="232" spans="1:3" ht="12.75">
      <c r="A232" s="409">
        <f>'Plr List for OofP'!N162</f>
        <v>0</v>
      </c>
      <c r="B232" s="410"/>
      <c r="C232" s="410"/>
    </row>
    <row r="233" spans="1:3" ht="12.75">
      <c r="A233" s="409">
        <f>'Plr List for OofP'!N163</f>
        <v>0</v>
      </c>
      <c r="B233" s="410"/>
      <c r="C233" s="410"/>
    </row>
    <row r="234" spans="1:3" ht="12.75">
      <c r="A234" s="409">
        <f>'Plr List for OofP'!N164</f>
        <v>0</v>
      </c>
      <c r="B234" s="410"/>
      <c r="C234" s="410"/>
    </row>
    <row r="235" spans="1:3" ht="12.75">
      <c r="A235" s="409">
        <f>'Plr List for OofP'!N165</f>
        <v>0</v>
      </c>
      <c r="B235" s="410"/>
      <c r="C235" s="410"/>
    </row>
    <row r="236" spans="1:3" ht="12.75">
      <c r="A236" s="409">
        <f>'Plr List for OofP'!N166</f>
        <v>0</v>
      </c>
      <c r="B236" s="410"/>
      <c r="C236" s="410"/>
    </row>
    <row r="237" spans="1:3" ht="12.75">
      <c r="A237" s="409">
        <f>'Plr List for OofP'!N167</f>
        <v>0</v>
      </c>
      <c r="B237" s="410"/>
      <c r="C237" s="410"/>
    </row>
    <row r="238" spans="1:3" ht="12.75">
      <c r="A238" s="409">
        <f>'Plr List for OofP'!N168</f>
        <v>0</v>
      </c>
      <c r="B238" s="410"/>
      <c r="C238" s="410"/>
    </row>
    <row r="239" spans="1:3" ht="12.75">
      <c r="A239" s="409">
        <f>'Plr List for OofP'!N169</f>
        <v>0</v>
      </c>
      <c r="B239" s="410"/>
      <c r="C239" s="410"/>
    </row>
    <row r="240" spans="1:3" ht="12.75">
      <c r="A240" s="409">
        <f>'Plr List for OofP'!N170</f>
        <v>0</v>
      </c>
      <c r="B240" s="410"/>
      <c r="C240" s="410"/>
    </row>
    <row r="241" spans="1:3" ht="12.75">
      <c r="A241" s="409">
        <f>'Plr List for OofP'!N171</f>
        <v>0</v>
      </c>
      <c r="B241" s="410"/>
      <c r="C241" s="410"/>
    </row>
    <row r="242" spans="1:3" ht="12.75">
      <c r="A242" s="409">
        <f>'Plr List for OofP'!N172</f>
        <v>0</v>
      </c>
      <c r="B242" s="410"/>
      <c r="C242" s="410"/>
    </row>
    <row r="243" spans="1:3" ht="12.75">
      <c r="A243" s="409">
        <f>'Plr List for OofP'!N173</f>
        <v>0</v>
      </c>
      <c r="B243" s="410"/>
      <c r="C243" s="410"/>
    </row>
    <row r="244" spans="1:3" ht="12.75">
      <c r="A244" s="409">
        <f>'Plr List for OofP'!N174</f>
        <v>0</v>
      </c>
      <c r="B244" s="410"/>
      <c r="C244" s="410"/>
    </row>
    <row r="245" spans="1:3" ht="12.75">
      <c r="A245" s="409">
        <f>'Plr List for OofP'!N175</f>
        <v>0</v>
      </c>
      <c r="B245" s="410"/>
      <c r="C245" s="410"/>
    </row>
    <row r="246" spans="1:3" ht="12.75">
      <c r="A246" s="409">
        <f>'Plr List for OofP'!N176</f>
        <v>0</v>
      </c>
      <c r="B246" s="410"/>
      <c r="C246" s="410"/>
    </row>
    <row r="247" spans="1:3" ht="12.75">
      <c r="A247" s="409">
        <f>'Plr List for OofP'!N177</f>
        <v>0</v>
      </c>
      <c r="B247" s="410"/>
      <c r="C247" s="410"/>
    </row>
    <row r="248" spans="1:3" ht="12.75">
      <c r="A248" s="409">
        <f>'Plr List for OofP'!N178</f>
        <v>0</v>
      </c>
      <c r="B248" s="410"/>
      <c r="C248" s="410"/>
    </row>
    <row r="249" spans="1:3" ht="12.75">
      <c r="A249" s="409">
        <f>'Plr List for OofP'!N179</f>
        <v>0</v>
      </c>
      <c r="B249" s="410"/>
      <c r="C249" s="410"/>
    </row>
    <row r="250" spans="1:3" ht="12.75">
      <c r="A250" s="409">
        <f>'Plr List for OofP'!N180</f>
        <v>0</v>
      </c>
      <c r="B250" s="410"/>
      <c r="C250" s="410"/>
    </row>
    <row r="251" spans="1:3" ht="12.75">
      <c r="A251" s="409">
        <f>'Plr List for OofP'!N181</f>
        <v>0</v>
      </c>
      <c r="B251" s="410"/>
      <c r="C251" s="410"/>
    </row>
    <row r="252" spans="1:3" ht="12.75">
      <c r="A252" s="409">
        <f>'Plr List for OofP'!N182</f>
        <v>0</v>
      </c>
      <c r="B252" s="410"/>
      <c r="C252" s="410"/>
    </row>
    <row r="253" spans="1:3" ht="12.75">
      <c r="A253" s="409">
        <f>'Plr List for OofP'!N183</f>
        <v>0</v>
      </c>
      <c r="B253" s="410"/>
      <c r="C253" s="410"/>
    </row>
    <row r="254" spans="1:3" ht="12.75">
      <c r="A254" s="409">
        <f>'Plr List for OofP'!N184</f>
        <v>0</v>
      </c>
      <c r="B254" s="410"/>
      <c r="C254" s="410"/>
    </row>
    <row r="255" spans="1:3" ht="12.75">
      <c r="A255" s="409">
        <f>'Plr List for OofP'!N185</f>
        <v>0</v>
      </c>
      <c r="B255" s="410"/>
      <c r="C255" s="410"/>
    </row>
    <row r="256" spans="1:3" ht="12.75">
      <c r="A256" s="409">
        <f>'Plr List for OofP'!N186</f>
        <v>0</v>
      </c>
      <c r="B256" s="410"/>
      <c r="C256" s="410"/>
    </row>
    <row r="257" spans="1:3" ht="12.75">
      <c r="A257" s="409">
        <f>'Plr List for OofP'!N187</f>
        <v>0</v>
      </c>
      <c r="B257" s="410"/>
      <c r="C257" s="410"/>
    </row>
    <row r="258" spans="1:3" ht="12.75">
      <c r="A258" s="409">
        <f>'Plr List for OofP'!N188</f>
        <v>0</v>
      </c>
      <c r="B258" s="410"/>
      <c r="C258" s="410"/>
    </row>
    <row r="259" spans="1:3" ht="12.75">
      <c r="A259" s="409">
        <f>'Plr List for OofP'!N189</f>
        <v>0</v>
      </c>
      <c r="B259" s="410"/>
      <c r="C259" s="410"/>
    </row>
    <row r="260" spans="1:3" ht="12.75">
      <c r="A260" s="409">
        <f>'Plr List for OofP'!N190</f>
        <v>0</v>
      </c>
      <c r="B260" s="410"/>
      <c r="C260" s="410"/>
    </row>
    <row r="261" spans="1:3" ht="12.75">
      <c r="A261" s="409">
        <f>'Plr List for OofP'!N191</f>
        <v>0</v>
      </c>
      <c r="B261" s="410"/>
      <c r="C261" s="410"/>
    </row>
    <row r="262" spans="1:3" ht="12.75">
      <c r="A262" s="409">
        <f>'Plr List for OofP'!N192</f>
        <v>0</v>
      </c>
      <c r="B262" s="410"/>
      <c r="C262" s="410"/>
    </row>
    <row r="263" spans="1:3" ht="12.75">
      <c r="A263" s="409">
        <f>'Plr List for OofP'!N193</f>
        <v>0</v>
      </c>
      <c r="B263" s="410"/>
      <c r="C263" s="410"/>
    </row>
    <row r="264" spans="1:3" ht="12.75">
      <c r="A264" s="409">
        <f>'Plr List for OofP'!N194</f>
        <v>0</v>
      </c>
      <c r="B264" s="410"/>
      <c r="C264" s="410"/>
    </row>
    <row r="265" spans="1:3" ht="12.75">
      <c r="A265" s="409">
        <f>'Plr List for OofP'!N195</f>
        <v>0</v>
      </c>
      <c r="B265" s="410"/>
      <c r="C265" s="410"/>
    </row>
    <row r="266" spans="1:3" ht="12.75">
      <c r="A266" s="409">
        <f>'Plr List for OofP'!N196</f>
        <v>0</v>
      </c>
      <c r="B266" s="410"/>
      <c r="C266" s="410"/>
    </row>
    <row r="267" spans="1:3" ht="12.75">
      <c r="A267" s="409">
        <f>'Plr List for OofP'!N197</f>
        <v>0</v>
      </c>
      <c r="B267" s="410"/>
      <c r="C267" s="410"/>
    </row>
    <row r="268" spans="1:3" ht="12.75">
      <c r="A268" s="409">
        <f>'Plr List for OofP'!N198</f>
        <v>0</v>
      </c>
      <c r="B268" s="410"/>
      <c r="C268" s="410"/>
    </row>
    <row r="269" spans="1:3" ht="12.75">
      <c r="A269" s="409">
        <f>'Plr List for OofP'!N199</f>
        <v>0</v>
      </c>
      <c r="B269" s="410"/>
      <c r="C269" s="410"/>
    </row>
    <row r="270" spans="1:3" ht="12.75">
      <c r="A270" s="409">
        <f>'Plr List for OofP'!N200</f>
        <v>0</v>
      </c>
      <c r="B270" s="410"/>
      <c r="C270" s="410"/>
    </row>
    <row r="271" spans="1:3" ht="12.75">
      <c r="A271" s="409">
        <f>'Plr List for OofP'!N201</f>
        <v>0</v>
      </c>
      <c r="B271" s="410"/>
      <c r="C271" s="410"/>
    </row>
    <row r="272" spans="1:3" ht="12.75">
      <c r="A272" s="409">
        <f>'Plr List for OofP'!N202</f>
        <v>0</v>
      </c>
      <c r="B272" s="410"/>
      <c r="C272" s="410"/>
    </row>
    <row r="273" spans="1:3" ht="12.75">
      <c r="A273" s="409">
        <f>'Plr List for OofP'!N203</f>
        <v>0</v>
      </c>
      <c r="B273" s="410"/>
      <c r="C273" s="410"/>
    </row>
    <row r="274" spans="1:3" ht="12.75">
      <c r="A274" s="409">
        <f>'Plr List for OofP'!N204</f>
        <v>0</v>
      </c>
      <c r="B274" s="410"/>
      <c r="C274" s="410"/>
    </row>
    <row r="275" spans="1:3" ht="12.75">
      <c r="A275" s="409">
        <f>'Plr List for OofP'!N205</f>
        <v>0</v>
      </c>
      <c r="B275" s="410"/>
      <c r="C275" s="410"/>
    </row>
    <row r="276" spans="1:3" ht="12.75">
      <c r="A276" s="409">
        <f>'Plr List for OofP'!N206</f>
        <v>0</v>
      </c>
      <c r="B276" s="410"/>
      <c r="C276" s="410"/>
    </row>
    <row r="277" spans="1:3" ht="12.75">
      <c r="A277" s="409">
        <f>'Plr List for OofP'!N207</f>
        <v>0</v>
      </c>
      <c r="B277" s="410"/>
      <c r="C277" s="410"/>
    </row>
    <row r="278" spans="1:3" ht="12.75">
      <c r="A278" s="409">
        <f>'Plr List for OofP'!N208</f>
        <v>0</v>
      </c>
      <c r="B278" s="410"/>
      <c r="C278" s="410"/>
    </row>
    <row r="279" spans="1:3" ht="12.75">
      <c r="A279" s="409">
        <f>'Plr List for OofP'!N209</f>
        <v>0</v>
      </c>
      <c r="B279" s="410"/>
      <c r="C279" s="410"/>
    </row>
    <row r="280" spans="1:3" ht="12.75">
      <c r="A280" s="409">
        <f>'Plr List for OofP'!N210</f>
        <v>0</v>
      </c>
      <c r="B280" s="410"/>
      <c r="C280" s="410"/>
    </row>
    <row r="281" spans="1:3" ht="12.75">
      <c r="A281" s="409">
        <f>'Plr List for OofP'!N211</f>
        <v>0</v>
      </c>
      <c r="B281" s="410"/>
      <c r="C281" s="410"/>
    </row>
    <row r="282" spans="1:3" ht="12.75">
      <c r="A282" s="409">
        <f>'Plr List for OofP'!N212</f>
        <v>0</v>
      </c>
      <c r="B282" s="410"/>
      <c r="C282" s="410"/>
    </row>
    <row r="283" spans="1:3" ht="12.75">
      <c r="A283" s="409">
        <f>'Plr List for OofP'!N213</f>
        <v>0</v>
      </c>
      <c r="B283" s="410"/>
      <c r="C283" s="410"/>
    </row>
    <row r="284" spans="1:3" ht="12.75">
      <c r="A284" s="409">
        <f>'Plr List for OofP'!N214</f>
        <v>0</v>
      </c>
      <c r="B284" s="410"/>
      <c r="C284" s="410"/>
    </row>
    <row r="285" spans="1:3" ht="12.75">
      <c r="A285" s="409">
        <f>'Plr List for OofP'!N215</f>
        <v>0</v>
      </c>
      <c r="B285" s="410"/>
      <c r="C285" s="410"/>
    </row>
    <row r="286" spans="1:3" ht="12.75">
      <c r="A286" s="409">
        <f>'Plr List for OofP'!N216</f>
        <v>0</v>
      </c>
      <c r="B286" s="410"/>
      <c r="C286" s="410"/>
    </row>
    <row r="287" spans="1:3" ht="12.75">
      <c r="A287" s="409">
        <f>'Plr List for OofP'!N217</f>
        <v>0</v>
      </c>
      <c r="B287" s="410"/>
      <c r="C287" s="410"/>
    </row>
    <row r="288" spans="1:3" ht="12.75">
      <c r="A288" s="409">
        <f>'Plr List for OofP'!N218</f>
        <v>0</v>
      </c>
      <c r="B288" s="410"/>
      <c r="C288" s="410"/>
    </row>
    <row r="289" spans="1:3" ht="12.75">
      <c r="A289" s="409">
        <f>'Plr List for OofP'!N219</f>
        <v>0</v>
      </c>
      <c r="B289" s="410"/>
      <c r="C289" s="410"/>
    </row>
    <row r="290" spans="1:3" ht="12.75">
      <c r="A290" s="409">
        <f>'Plr List for OofP'!N220</f>
        <v>0</v>
      </c>
      <c r="B290" s="410"/>
      <c r="C290" s="410"/>
    </row>
    <row r="291" spans="1:3" ht="12.75">
      <c r="A291" s="409">
        <f>'Plr List for OofP'!N221</f>
        <v>0</v>
      </c>
      <c r="B291" s="410"/>
      <c r="C291" s="410"/>
    </row>
    <row r="292" spans="1:3" ht="12.75">
      <c r="A292" s="409">
        <f>'Plr List for OofP'!N222</f>
        <v>0</v>
      </c>
      <c r="B292" s="410"/>
      <c r="C292" s="410"/>
    </row>
    <row r="293" spans="1:3" ht="12.75">
      <c r="A293" s="409">
        <f>'Plr List for OofP'!N223</f>
        <v>0</v>
      </c>
      <c r="B293" s="410"/>
      <c r="C293" s="410"/>
    </row>
    <row r="294" spans="1:3" ht="12.75">
      <c r="A294" s="409">
        <f>'Plr List for OofP'!N224</f>
        <v>0</v>
      </c>
      <c r="B294" s="410"/>
      <c r="C294" s="410"/>
    </row>
    <row r="295" spans="1:3" ht="12.75">
      <c r="A295" s="409">
        <f>'Plr List for OofP'!N225</f>
        <v>0</v>
      </c>
      <c r="B295" s="410"/>
      <c r="C295" s="410"/>
    </row>
    <row r="296" spans="1:3" ht="12.75">
      <c r="A296" s="409">
        <f>'Plr List for OofP'!N226</f>
        <v>0</v>
      </c>
      <c r="B296" s="410"/>
      <c r="C296" s="410"/>
    </row>
    <row r="297" spans="1:3" ht="12.75">
      <c r="A297" s="409">
        <f>'Plr List for OofP'!N227</f>
        <v>0</v>
      </c>
      <c r="B297" s="410"/>
      <c r="C297" s="410"/>
    </row>
    <row r="298" spans="1:3" ht="12.75">
      <c r="A298" s="409">
        <f>'Plr List for OofP'!N228</f>
        <v>0</v>
      </c>
      <c r="B298" s="410"/>
      <c r="C298" s="410"/>
    </row>
    <row r="299" spans="1:3" ht="12.75">
      <c r="A299" s="409">
        <f>'Plr List for OofP'!N229</f>
        <v>0</v>
      </c>
      <c r="B299" s="410"/>
      <c r="C299" s="410"/>
    </row>
    <row r="300" spans="1:3" ht="12.75">
      <c r="A300" s="409">
        <f>'Plr List for OofP'!N230</f>
        <v>0</v>
      </c>
      <c r="B300" s="410"/>
      <c r="C300" s="410"/>
    </row>
    <row r="301" spans="1:3" ht="12.75">
      <c r="A301" s="409">
        <f>'Plr List for OofP'!N231</f>
        <v>0</v>
      </c>
      <c r="B301" s="410"/>
      <c r="C301" s="410"/>
    </row>
    <row r="302" spans="1:3" ht="12.75">
      <c r="A302" s="409">
        <f>'Plr List for OofP'!N232</f>
        <v>0</v>
      </c>
      <c r="B302" s="410"/>
      <c r="C302" s="410"/>
    </row>
    <row r="303" spans="1:3" ht="12.75">
      <c r="A303" s="409">
        <f>'Plr List for OofP'!N233</f>
        <v>0</v>
      </c>
      <c r="B303" s="410"/>
      <c r="C303" s="410"/>
    </row>
    <row r="304" spans="1:3" ht="12.75">
      <c r="A304" s="409">
        <f>'Plr List for OofP'!N234</f>
        <v>0</v>
      </c>
      <c r="B304" s="410"/>
      <c r="C304" s="410"/>
    </row>
    <row r="305" spans="1:3" ht="12.75">
      <c r="A305" s="409">
        <f>'Plr List for OofP'!N235</f>
        <v>0</v>
      </c>
      <c r="B305" s="410"/>
      <c r="C305" s="410"/>
    </row>
    <row r="306" spans="1:3" ht="12.75">
      <c r="A306" s="409">
        <f>'Plr List for OofP'!N236</f>
        <v>0</v>
      </c>
      <c r="B306" s="410"/>
      <c r="C306" s="410"/>
    </row>
    <row r="307" spans="1:3" ht="12.75">
      <c r="A307" s="409">
        <f>'Plr List for OofP'!N237</f>
        <v>0</v>
      </c>
      <c r="B307" s="410"/>
      <c r="C307" s="410"/>
    </row>
    <row r="308" spans="1:3" ht="12.75">
      <c r="A308" s="409">
        <f>'Plr List for OofP'!N238</f>
        <v>0</v>
      </c>
      <c r="B308" s="410"/>
      <c r="C308" s="410"/>
    </row>
    <row r="309" spans="1:3" ht="12.75">
      <c r="A309" s="409">
        <f>'Plr List for OofP'!N239</f>
        <v>0</v>
      </c>
      <c r="B309" s="410"/>
      <c r="C309" s="410"/>
    </row>
    <row r="310" spans="1:3" ht="12.75">
      <c r="A310" s="409">
        <f>'Plr List for OofP'!N240</f>
        <v>0</v>
      </c>
      <c r="B310" s="410"/>
      <c r="C310" s="410"/>
    </row>
    <row r="311" spans="1:3" ht="12.75">
      <c r="A311" s="409">
        <f>'Plr List for OofP'!N241</f>
        <v>0</v>
      </c>
      <c r="B311" s="410"/>
      <c r="C311" s="410"/>
    </row>
    <row r="312" spans="1:3" ht="12.75">
      <c r="A312" s="409">
        <f>'Plr List for OofP'!N242</f>
        <v>0</v>
      </c>
      <c r="B312" s="410"/>
      <c r="C312" s="410"/>
    </row>
    <row r="313" spans="1:3" ht="12.75">
      <c r="A313" s="409">
        <f>'Plr List for OofP'!N243</f>
        <v>0</v>
      </c>
      <c r="B313" s="410"/>
      <c r="C313" s="410"/>
    </row>
    <row r="314" spans="1:3" ht="12.75">
      <c r="A314" s="409">
        <f>'Plr List for OofP'!N244</f>
        <v>0</v>
      </c>
      <c r="B314" s="410"/>
      <c r="C314" s="410"/>
    </row>
    <row r="315" spans="1:3" ht="12.75">
      <c r="A315" s="409">
        <f>'Plr List for OofP'!N245</f>
        <v>0</v>
      </c>
      <c r="B315" s="410"/>
      <c r="C315" s="410"/>
    </row>
    <row r="316" spans="1:3" ht="12.75">
      <c r="A316" s="409">
        <f>'Plr List for OofP'!N246</f>
        <v>0</v>
      </c>
      <c r="B316" s="410"/>
      <c r="C316" s="410"/>
    </row>
    <row r="317" spans="1:3" ht="12.75">
      <c r="A317" s="409">
        <f>'Plr List for OofP'!N247</f>
        <v>0</v>
      </c>
      <c r="B317" s="410"/>
      <c r="C317" s="410"/>
    </row>
    <row r="318" spans="1:3" ht="12.75">
      <c r="A318" s="409">
        <f>'Plr List for OofP'!N248</f>
        <v>0</v>
      </c>
      <c r="B318" s="410"/>
      <c r="C318" s="410"/>
    </row>
    <row r="319" spans="1:3" ht="12.75">
      <c r="A319" s="409">
        <f>'Plr List for OofP'!N249</f>
        <v>0</v>
      </c>
      <c r="B319" s="410"/>
      <c r="C319" s="410"/>
    </row>
    <row r="320" spans="1:3" ht="12.75">
      <c r="A320" s="409">
        <f>'Plr List for OofP'!N250</f>
        <v>0</v>
      </c>
      <c r="B320" s="410"/>
      <c r="C320" s="410"/>
    </row>
    <row r="321" spans="1:3" ht="12.75">
      <c r="A321" s="409">
        <f>'Plr List for OofP'!N251</f>
        <v>0</v>
      </c>
      <c r="B321" s="410"/>
      <c r="C321" s="410"/>
    </row>
    <row r="322" spans="1:3" ht="12.75">
      <c r="A322" s="409">
        <f>'Plr List for OofP'!N252</f>
        <v>0</v>
      </c>
      <c r="B322" s="410"/>
      <c r="C322" s="410"/>
    </row>
    <row r="323" spans="1:3" ht="12.75">
      <c r="A323" s="409">
        <f>'Plr List for OofP'!N253</f>
        <v>0</v>
      </c>
      <c r="B323" s="410"/>
      <c r="C323" s="410"/>
    </row>
    <row r="324" spans="1:3" ht="12.75">
      <c r="A324" s="409">
        <f>'Plr List for OofP'!N254</f>
        <v>0</v>
      </c>
      <c r="B324" s="410"/>
      <c r="C324" s="410"/>
    </row>
    <row r="325" spans="1:3" ht="12.75">
      <c r="A325" s="409">
        <f>'Plr List for OofP'!N255</f>
        <v>0</v>
      </c>
      <c r="B325" s="410"/>
      <c r="C325" s="410"/>
    </row>
    <row r="326" spans="1:3" ht="12.75">
      <c r="A326" s="409">
        <f>'Plr List for OofP'!N256</f>
        <v>0</v>
      </c>
      <c r="B326" s="410"/>
      <c r="C326" s="410"/>
    </row>
    <row r="327" spans="1:3" ht="12.75">
      <c r="A327" s="409">
        <f>'Plr List for OofP'!N257</f>
        <v>0</v>
      </c>
      <c r="B327" s="410"/>
      <c r="C327" s="410"/>
    </row>
    <row r="328" spans="1:3" ht="12.75">
      <c r="A328" s="409">
        <f>'Plr List for OofP'!N258</f>
        <v>0</v>
      </c>
      <c r="B328" s="410"/>
      <c r="C328" s="410"/>
    </row>
    <row r="329" spans="1:3" ht="12.75">
      <c r="A329" s="409">
        <f>'Plr List for OofP'!N259</f>
        <v>0</v>
      </c>
      <c r="B329" s="410"/>
      <c r="C329" s="410"/>
    </row>
    <row r="330" spans="1:3" ht="12.75">
      <c r="A330" s="409">
        <f>'Plr List for OofP'!N260</f>
        <v>0</v>
      </c>
      <c r="B330" s="410"/>
      <c r="C330" s="410"/>
    </row>
    <row r="331" spans="1:3" ht="12.75">
      <c r="A331" s="409">
        <f>'Plr List for OofP'!N261</f>
        <v>0</v>
      </c>
      <c r="B331" s="410"/>
      <c r="C331" s="410"/>
    </row>
    <row r="332" spans="1:3" ht="12.75">
      <c r="A332" s="409">
        <f>'Plr List for OofP'!N262</f>
        <v>0</v>
      </c>
      <c r="B332" s="410"/>
      <c r="C332" s="410"/>
    </row>
    <row r="333" spans="1:3" ht="12.75">
      <c r="A333" s="409">
        <f>'Plr List for OofP'!N263</f>
        <v>0</v>
      </c>
      <c r="B333" s="410"/>
      <c r="C333" s="410"/>
    </row>
    <row r="334" spans="1:3" ht="12.75">
      <c r="A334" s="409">
        <f>'Plr List for OofP'!N264</f>
        <v>0</v>
      </c>
      <c r="B334" s="410"/>
      <c r="C334" s="410"/>
    </row>
    <row r="335" spans="1:3" ht="12.75">
      <c r="A335" s="409">
        <f>'Plr List for OofP'!N265</f>
        <v>0</v>
      </c>
      <c r="B335" s="410"/>
      <c r="C335" s="410"/>
    </row>
    <row r="336" spans="1:3" ht="12.75">
      <c r="A336" s="409">
        <f>'Plr List for OofP'!N266</f>
        <v>0</v>
      </c>
      <c r="B336" s="410"/>
      <c r="C336" s="410"/>
    </row>
    <row r="337" spans="1:3" ht="12.75">
      <c r="A337" s="409">
        <f>'Plr List for OofP'!N267</f>
        <v>0</v>
      </c>
      <c r="B337" s="410"/>
      <c r="C337" s="410"/>
    </row>
    <row r="338" spans="1:3" ht="12.75">
      <c r="A338" s="409">
        <f>'Plr List for OofP'!N268</f>
        <v>0</v>
      </c>
      <c r="B338" s="410"/>
      <c r="C338" s="410"/>
    </row>
    <row r="339" spans="1:3" ht="12.75">
      <c r="A339" s="409">
        <f>'Plr List for OofP'!N269</f>
        <v>0</v>
      </c>
      <c r="B339" s="410"/>
      <c r="C339" s="410"/>
    </row>
    <row r="340" spans="1:3" ht="12.75">
      <c r="A340" s="409">
        <f>'Plr List for OofP'!N270</f>
        <v>0</v>
      </c>
      <c r="B340" s="410"/>
      <c r="C340" s="410"/>
    </row>
    <row r="341" spans="1:3" ht="12.75">
      <c r="A341" s="409">
        <f>'Plr List for OofP'!N271</f>
        <v>0</v>
      </c>
      <c r="B341" s="410"/>
      <c r="C341" s="410"/>
    </row>
    <row r="342" spans="1:3" ht="12.75">
      <c r="A342" s="409">
        <f>'Plr List for OofP'!N272</f>
        <v>0</v>
      </c>
      <c r="B342" s="410"/>
      <c r="C342" s="410"/>
    </row>
    <row r="343" spans="1:3" ht="12.75">
      <c r="A343" s="409">
        <f>'Plr List for OofP'!N273</f>
        <v>0</v>
      </c>
      <c r="B343" s="410"/>
      <c r="C343" s="410"/>
    </row>
    <row r="344" spans="1:3" ht="12.75">
      <c r="A344" s="409">
        <f>'Plr List for OofP'!N274</f>
        <v>0</v>
      </c>
      <c r="B344" s="410"/>
      <c r="C344" s="410"/>
    </row>
    <row r="345" spans="1:3" ht="12.75">
      <c r="A345" s="409">
        <f>'Plr List for OofP'!N275</f>
        <v>0</v>
      </c>
      <c r="B345" s="410"/>
      <c r="C345" s="410"/>
    </row>
    <row r="346" spans="1:3" ht="12.75">
      <c r="A346" s="409">
        <f>'Plr List for OofP'!N276</f>
        <v>0</v>
      </c>
      <c r="B346" s="410"/>
      <c r="C346" s="410"/>
    </row>
    <row r="347" spans="1:3" ht="12.75">
      <c r="A347" s="409">
        <f>'Plr List for OofP'!N277</f>
        <v>0</v>
      </c>
      <c r="B347" s="410"/>
      <c r="C347" s="410"/>
    </row>
    <row r="348" spans="1:3" ht="12.75">
      <c r="A348" s="409">
        <f>'Plr List for OofP'!N278</f>
        <v>0</v>
      </c>
      <c r="B348" s="410"/>
      <c r="C348" s="410"/>
    </row>
    <row r="349" spans="1:3" ht="12.75">
      <c r="A349" s="409">
        <f>'Plr List for OofP'!N279</f>
        <v>0</v>
      </c>
      <c r="B349" s="410"/>
      <c r="C349" s="410"/>
    </row>
    <row r="350" spans="1:3" ht="12.75">
      <c r="A350" s="409">
        <f>'Plr List for OofP'!N280</f>
        <v>0</v>
      </c>
      <c r="B350" s="410"/>
      <c r="C350" s="410"/>
    </row>
    <row r="351" spans="1:3" ht="12.75">
      <c r="A351" s="409">
        <f>'Plr List for OofP'!N281</f>
        <v>0</v>
      </c>
      <c r="B351" s="410"/>
      <c r="C351" s="410"/>
    </row>
    <row r="352" spans="1:3" ht="12.75">
      <c r="A352" s="409">
        <f>'Plr List for OofP'!N282</f>
        <v>0</v>
      </c>
      <c r="B352" s="410"/>
      <c r="C352" s="410"/>
    </row>
    <row r="353" spans="1:3" ht="12.75">
      <c r="A353" s="409">
        <f>'Plr List for OofP'!N283</f>
        <v>0</v>
      </c>
      <c r="B353" s="410"/>
      <c r="C353" s="410"/>
    </row>
    <row r="354" spans="1:3" ht="12.75">
      <c r="A354" s="409">
        <f>'Plr List for OofP'!N284</f>
        <v>0</v>
      </c>
      <c r="B354" s="410"/>
      <c r="C354" s="410"/>
    </row>
    <row r="355" spans="1:3" ht="12.75">
      <c r="A355" s="409">
        <f>'Plr List for OofP'!N285</f>
        <v>0</v>
      </c>
      <c r="B355" s="410"/>
      <c r="C355" s="410"/>
    </row>
    <row r="356" spans="1:3" ht="12.75">
      <c r="A356" s="409">
        <f>'Plr List for OofP'!N286</f>
        <v>0</v>
      </c>
      <c r="B356" s="410"/>
      <c r="C356" s="410"/>
    </row>
    <row r="357" spans="1:3" ht="12.75">
      <c r="A357" s="409">
        <f>'Plr List for OofP'!N287</f>
        <v>0</v>
      </c>
      <c r="B357" s="410"/>
      <c r="C357" s="410"/>
    </row>
    <row r="358" spans="1:3" ht="12.75">
      <c r="A358" s="409">
        <f>'Plr List for OofP'!N288</f>
        <v>0</v>
      </c>
      <c r="B358" s="410"/>
      <c r="C358" s="410"/>
    </row>
    <row r="359" spans="1:3" ht="12.75">
      <c r="A359" s="409">
        <f>'Plr List for OofP'!N289</f>
        <v>0</v>
      </c>
      <c r="B359" s="410"/>
      <c r="C359" s="410"/>
    </row>
    <row r="360" spans="1:3" ht="12.75">
      <c r="A360" s="409">
        <f>'Plr List for OofP'!N290</f>
        <v>0</v>
      </c>
      <c r="B360" s="410"/>
      <c r="C360" s="410"/>
    </row>
    <row r="361" spans="1:3" ht="12.75">
      <c r="A361" s="409">
        <f>'Plr List for OofP'!N291</f>
        <v>0</v>
      </c>
      <c r="B361" s="410"/>
      <c r="C361" s="410"/>
    </row>
    <row r="362" spans="1:3" ht="12.75">
      <c r="A362" s="409">
        <f>'Plr List for OofP'!N292</f>
        <v>0</v>
      </c>
      <c r="B362" s="410"/>
      <c r="C362" s="410"/>
    </row>
    <row r="363" spans="1:3" ht="12.75">
      <c r="A363" s="409">
        <f>'Plr List for OofP'!N293</f>
        <v>0</v>
      </c>
      <c r="B363" s="410"/>
      <c r="C363" s="410"/>
    </row>
    <row r="364" spans="1:3" ht="12.75">
      <c r="A364" s="409">
        <f>'Plr List for OofP'!N294</f>
        <v>0</v>
      </c>
      <c r="B364" s="410"/>
      <c r="C364" s="410"/>
    </row>
    <row r="365" spans="1:3" ht="12.75">
      <c r="A365" s="409">
        <f>'Plr List for OofP'!N295</f>
        <v>0</v>
      </c>
      <c r="B365" s="410"/>
      <c r="C365" s="410"/>
    </row>
    <row r="366" spans="1:3" ht="12.75">
      <c r="A366" s="409">
        <f>'Plr List for OofP'!N296</f>
        <v>0</v>
      </c>
      <c r="B366" s="410"/>
      <c r="C366" s="410"/>
    </row>
    <row r="367" spans="1:3" ht="12.75">
      <c r="A367" s="409">
        <f>'Plr List for OofP'!N297</f>
        <v>0</v>
      </c>
      <c r="B367" s="410"/>
      <c r="C367" s="410"/>
    </row>
    <row r="368" spans="1:3" ht="12.75">
      <c r="A368" s="409">
        <f>'Plr List for OofP'!N298</f>
        <v>0</v>
      </c>
      <c r="B368" s="410"/>
      <c r="C368" s="410"/>
    </row>
    <row r="369" spans="1:3" ht="12.75">
      <c r="A369" s="409">
        <f>'Plr List for OofP'!N299</f>
        <v>0</v>
      </c>
      <c r="B369" s="410"/>
      <c r="C369" s="410"/>
    </row>
    <row r="370" spans="1:3" ht="12.75">
      <c r="A370" s="409">
        <f>'Plr List for OofP'!N300</f>
        <v>0</v>
      </c>
      <c r="B370" s="410"/>
      <c r="C370" s="410"/>
    </row>
    <row r="371" spans="1:3" ht="12.75">
      <c r="A371" s="409">
        <f>'Plr List for OofP'!N301</f>
        <v>0</v>
      </c>
      <c r="B371" s="410"/>
      <c r="C371" s="410"/>
    </row>
    <row r="372" spans="1:3" ht="12.75">
      <c r="A372" s="409">
        <f>'Plr List for OofP'!N302</f>
        <v>0</v>
      </c>
      <c r="B372" s="410"/>
      <c r="C372" s="410"/>
    </row>
    <row r="373" spans="1:3" ht="12.75">
      <c r="A373" s="409">
        <f>'Plr List for OofP'!N303</f>
        <v>0</v>
      </c>
      <c r="B373" s="410"/>
      <c r="C373" s="410"/>
    </row>
    <row r="374" spans="1:3" ht="12.75">
      <c r="A374" s="409">
        <f>'Plr List for OofP'!N304</f>
        <v>0</v>
      </c>
      <c r="B374" s="410"/>
      <c r="C374" s="410"/>
    </row>
    <row r="375" spans="1:3" ht="12.75">
      <c r="A375" s="409">
        <f>'Plr List for OofP'!N305</f>
        <v>0</v>
      </c>
      <c r="B375" s="410"/>
      <c r="C375" s="410"/>
    </row>
    <row r="376" spans="1:3" ht="12.75">
      <c r="A376" s="409">
        <f>'Plr List for OofP'!N306</f>
        <v>0</v>
      </c>
      <c r="B376" s="410"/>
      <c r="C376" s="410"/>
    </row>
    <row r="377" spans="1:3" ht="12.75">
      <c r="A377" s="409">
        <f>'Plr List for OofP'!N307</f>
        <v>0</v>
      </c>
      <c r="B377" s="410"/>
      <c r="C377" s="410"/>
    </row>
    <row r="378" spans="1:3" ht="12.75">
      <c r="A378" s="409">
        <f>'Plr List for OofP'!N308</f>
        <v>0</v>
      </c>
      <c r="B378" s="410"/>
      <c r="C378" s="410"/>
    </row>
    <row r="379" spans="1:3" ht="12.75">
      <c r="A379" s="409">
        <f>'Plr List for OofP'!N309</f>
        <v>0</v>
      </c>
      <c r="B379" s="410"/>
      <c r="C379" s="410"/>
    </row>
    <row r="380" spans="1:3" ht="12.75">
      <c r="A380" s="409">
        <f>'Plr List for OofP'!N310</f>
        <v>0</v>
      </c>
      <c r="B380" s="410"/>
      <c r="C380" s="410"/>
    </row>
    <row r="381" spans="1:3" ht="12.75">
      <c r="A381" s="409">
        <f>'Plr List for OofP'!N311</f>
        <v>0</v>
      </c>
      <c r="B381" s="410"/>
      <c r="C381" s="410"/>
    </row>
    <row r="382" spans="1:3" ht="12.75">
      <c r="A382" s="409">
        <f>'Plr List for OofP'!N312</f>
        <v>0</v>
      </c>
      <c r="B382" s="410"/>
      <c r="C382" s="410"/>
    </row>
    <row r="383" spans="1:3" ht="12.75">
      <c r="A383" s="409">
        <f>'Plr List for OofP'!N313</f>
        <v>0</v>
      </c>
      <c r="B383" s="410"/>
      <c r="C383" s="410"/>
    </row>
    <row r="384" spans="1:3" ht="12.75">
      <c r="A384" s="409">
        <f>'Plr List for OofP'!N314</f>
        <v>0</v>
      </c>
      <c r="B384" s="410"/>
      <c r="C384" s="410"/>
    </row>
    <row r="385" spans="1:3" ht="12.75">
      <c r="A385" s="409">
        <f>'Plr List for OofP'!N315</f>
        <v>0</v>
      </c>
      <c r="B385" s="410"/>
      <c r="C385" s="410"/>
    </row>
    <row r="386" spans="1:3" ht="12.75">
      <c r="A386" s="409">
        <f>'Plr List for OofP'!N316</f>
        <v>0</v>
      </c>
      <c r="B386" s="410"/>
      <c r="C386" s="410"/>
    </row>
    <row r="387" spans="1:3" ht="12.75">
      <c r="A387" s="409">
        <f>'Plr List for OofP'!N317</f>
        <v>0</v>
      </c>
      <c r="B387" s="410"/>
      <c r="C387" s="410"/>
    </row>
    <row r="388" spans="1:3" ht="12.75">
      <c r="A388" s="409">
        <f>'Plr List for OofP'!N318</f>
        <v>0</v>
      </c>
      <c r="B388" s="410"/>
      <c r="C388" s="410"/>
    </row>
    <row r="389" spans="1:3" ht="12.75">
      <c r="A389" s="409">
        <f>'Plr List for OofP'!N319</f>
        <v>0</v>
      </c>
      <c r="B389" s="410"/>
      <c r="C389" s="410"/>
    </row>
    <row r="390" spans="1:3" ht="12.75">
      <c r="A390" s="409">
        <f>'Plr List for OofP'!N320</f>
        <v>0</v>
      </c>
      <c r="B390" s="410"/>
      <c r="C390" s="410"/>
    </row>
    <row r="391" spans="1:3" ht="12.75">
      <c r="A391" s="409">
        <f>'Plr List for OofP'!N321</f>
        <v>0</v>
      </c>
      <c r="B391" s="410"/>
      <c r="C391" s="410"/>
    </row>
    <row r="392" spans="1:3" ht="12.75">
      <c r="A392" s="409">
        <f>'Plr List for OofP'!N322</f>
        <v>0</v>
      </c>
      <c r="B392" s="410"/>
      <c r="C392" s="410"/>
    </row>
    <row r="393" spans="1:3" ht="12.75">
      <c r="A393" s="409">
        <f>'Plr List for OofP'!N323</f>
        <v>0</v>
      </c>
      <c r="B393" s="410"/>
      <c r="C393" s="410"/>
    </row>
    <row r="394" spans="1:3" ht="12.75">
      <c r="A394" s="409">
        <f>'Plr List for OofP'!N324</f>
        <v>0</v>
      </c>
      <c r="B394" s="410"/>
      <c r="C394" s="410"/>
    </row>
    <row r="395" spans="1:3" ht="12.75">
      <c r="A395" s="409">
        <f>'Plr List for OofP'!N325</f>
        <v>0</v>
      </c>
      <c r="B395" s="410"/>
      <c r="C395" s="410"/>
    </row>
    <row r="396" spans="1:3" ht="12.75">
      <c r="A396" s="409">
        <f>'Plr List for OofP'!N326</f>
        <v>0</v>
      </c>
      <c r="B396" s="410"/>
      <c r="C396" s="410"/>
    </row>
    <row r="397" spans="1:3" ht="12.75">
      <c r="A397" s="409">
        <f>'Plr List for OofP'!N327</f>
        <v>0</v>
      </c>
      <c r="B397" s="410"/>
      <c r="C397" s="410"/>
    </row>
    <row r="398" spans="1:3" ht="12.75">
      <c r="A398" s="409">
        <f>'Plr List for OofP'!N328</f>
        <v>0</v>
      </c>
      <c r="B398" s="410"/>
      <c r="C398" s="410"/>
    </row>
    <row r="399" spans="1:3" ht="12.75">
      <c r="A399" s="409">
        <f>'Plr List for OofP'!N329</f>
        <v>0</v>
      </c>
      <c r="B399" s="410"/>
      <c r="C399" s="410"/>
    </row>
    <row r="400" spans="1:3" ht="12.75">
      <c r="A400" s="409">
        <f>'Plr List for OofP'!N330</f>
        <v>0</v>
      </c>
      <c r="B400" s="410"/>
      <c r="C400" s="410"/>
    </row>
    <row r="401" spans="1:3" ht="12.75">
      <c r="A401" s="409">
        <f>'Plr List for OofP'!N331</f>
        <v>0</v>
      </c>
      <c r="B401" s="410"/>
      <c r="C401" s="410"/>
    </row>
    <row r="402" spans="1:3" ht="12.75">
      <c r="A402" s="409">
        <f>'Plr List for OofP'!N332</f>
        <v>0</v>
      </c>
      <c r="B402" s="410"/>
      <c r="C402" s="410"/>
    </row>
    <row r="403" spans="1:3" ht="12.75">
      <c r="A403" s="409">
        <f>'Plr List for OofP'!N333</f>
        <v>0</v>
      </c>
      <c r="B403" s="410"/>
      <c r="C403" s="410"/>
    </row>
    <row r="404" spans="1:3" ht="12.75">
      <c r="A404" s="409">
        <f>'Plr List for OofP'!N334</f>
        <v>0</v>
      </c>
      <c r="B404" s="410"/>
      <c r="C404" s="410"/>
    </row>
    <row r="405" spans="1:3" ht="12.75">
      <c r="A405" s="409">
        <f>'Plr List for OofP'!N335</f>
        <v>0</v>
      </c>
      <c r="B405" s="410"/>
      <c r="C405" s="410"/>
    </row>
    <row r="406" spans="1:3" ht="12.75">
      <c r="A406" s="409">
        <f>'Plr List for OofP'!N336</f>
        <v>0</v>
      </c>
      <c r="B406" s="410"/>
      <c r="C406" s="410"/>
    </row>
    <row r="407" spans="1:3" ht="12.75">
      <c r="A407" s="409">
        <f>'Plr List for OofP'!N337</f>
        <v>0</v>
      </c>
      <c r="B407" s="410"/>
      <c r="C407" s="410"/>
    </row>
    <row r="408" spans="1:3" ht="12.75">
      <c r="A408" s="409">
        <f>'Plr List for OofP'!N338</f>
        <v>0</v>
      </c>
      <c r="B408" s="410"/>
      <c r="C408" s="410"/>
    </row>
    <row r="409" spans="1:3" ht="12.75">
      <c r="A409" s="409">
        <f>'Plr List for OofP'!N339</f>
        <v>0</v>
      </c>
      <c r="B409" s="410"/>
      <c r="C409" s="410"/>
    </row>
    <row r="410" spans="1:3" ht="12.75">
      <c r="A410" s="409">
        <f>'Plr List for OofP'!N340</f>
        <v>0</v>
      </c>
      <c r="B410" s="410"/>
      <c r="C410" s="410"/>
    </row>
    <row r="411" spans="1:3" ht="12.75">
      <c r="A411" s="409">
        <f>'Plr List for OofP'!N341</f>
        <v>0</v>
      </c>
      <c r="B411" s="410"/>
      <c r="C411" s="410"/>
    </row>
    <row r="412" spans="1:3" ht="12.75">
      <c r="A412" s="409">
        <f>'Plr List for OofP'!N342</f>
        <v>0</v>
      </c>
      <c r="B412" s="410"/>
      <c r="C412" s="410"/>
    </row>
    <row r="413" spans="1:3" ht="12.75">
      <c r="A413" s="409">
        <f>'Plr List for OofP'!N343</f>
        <v>0</v>
      </c>
      <c r="B413" s="410"/>
      <c r="C413" s="410"/>
    </row>
    <row r="414" spans="1:3" ht="12.75">
      <c r="A414" s="409">
        <f>'Plr List for OofP'!N344</f>
        <v>0</v>
      </c>
      <c r="B414" s="410"/>
      <c r="C414" s="410"/>
    </row>
    <row r="415" spans="1:3" ht="12.75">
      <c r="A415" s="409">
        <f>'Plr List for OofP'!N345</f>
        <v>0</v>
      </c>
      <c r="B415" s="410"/>
      <c r="C415" s="410"/>
    </row>
    <row r="416" spans="1:3" ht="12.75">
      <c r="A416" s="409">
        <f>'Plr List for OofP'!N346</f>
        <v>0</v>
      </c>
      <c r="B416" s="410"/>
      <c r="C416" s="410"/>
    </row>
    <row r="417" spans="1:3" ht="12.75">
      <c r="A417" s="409">
        <f>'Plr List for OofP'!N347</f>
        <v>0</v>
      </c>
      <c r="B417" s="410"/>
      <c r="C417" s="410"/>
    </row>
    <row r="418" spans="1:3" ht="12.75">
      <c r="A418" s="409">
        <f>'Plr List for OofP'!N348</f>
        <v>0</v>
      </c>
      <c r="B418" s="410"/>
      <c r="C418" s="410"/>
    </row>
    <row r="419" spans="1:3" ht="12.75">
      <c r="A419" s="409">
        <f>'Plr List for OofP'!N349</f>
        <v>0</v>
      </c>
      <c r="B419" s="410"/>
      <c r="C419" s="410"/>
    </row>
    <row r="420" spans="1:3" ht="12.75">
      <c r="A420" s="409">
        <f>'Plr List for OofP'!N350</f>
        <v>0</v>
      </c>
      <c r="B420" s="410"/>
      <c r="C420" s="410"/>
    </row>
    <row r="421" spans="1:3" ht="12.75">
      <c r="A421" s="409">
        <f>'Plr List for OofP'!N351</f>
        <v>0</v>
      </c>
      <c r="B421" s="410"/>
      <c r="C421" s="410"/>
    </row>
    <row r="422" spans="1:3" ht="12.75">
      <c r="A422" s="409">
        <f>'Plr List for OofP'!N352</f>
        <v>0</v>
      </c>
      <c r="B422" s="410"/>
      <c r="C422" s="410"/>
    </row>
    <row r="423" spans="1:3" ht="12.75">
      <c r="A423" s="409">
        <f>'Plr List for OofP'!N353</f>
        <v>0</v>
      </c>
      <c r="B423" s="410"/>
      <c r="C423" s="410"/>
    </row>
    <row r="424" spans="1:3" ht="12.75">
      <c r="A424" s="409">
        <f>'Plr List for OofP'!N354</f>
        <v>0</v>
      </c>
      <c r="B424" s="410"/>
      <c r="C424" s="410"/>
    </row>
    <row r="425" spans="1:3" ht="12.75">
      <c r="A425" s="409">
        <f>'Plr List for OofP'!N355</f>
        <v>0</v>
      </c>
      <c r="B425" s="410"/>
      <c r="C425" s="410"/>
    </row>
    <row r="426" spans="1:3" ht="12.75">
      <c r="A426" s="409">
        <f>'Plr List for OofP'!N356</f>
        <v>0</v>
      </c>
      <c r="B426" s="410"/>
      <c r="C426" s="410"/>
    </row>
    <row r="427" spans="1:3" ht="12.75">
      <c r="A427" s="409">
        <f>'Plr List for OofP'!N357</f>
        <v>0</v>
      </c>
      <c r="B427" s="410"/>
      <c r="C427" s="410"/>
    </row>
    <row r="428" spans="1:3" ht="12.75">
      <c r="A428" s="409">
        <f>'Plr List for OofP'!N358</f>
        <v>0</v>
      </c>
      <c r="B428" s="410"/>
      <c r="C428" s="410"/>
    </row>
    <row r="429" spans="1:3" ht="12.75">
      <c r="A429" s="409">
        <f>'Plr List for OofP'!N359</f>
        <v>0</v>
      </c>
      <c r="B429" s="410"/>
      <c r="C429" s="410"/>
    </row>
    <row r="430" spans="1:3" ht="12.75">
      <c r="A430" s="409">
        <f>'Plr List for OofP'!N360</f>
        <v>0</v>
      </c>
      <c r="B430" s="410"/>
      <c r="C430" s="410"/>
    </row>
    <row r="431" spans="1:3" ht="12.75">
      <c r="A431" s="409">
        <f>'Plr List for OofP'!N361</f>
        <v>0</v>
      </c>
      <c r="B431" s="410"/>
      <c r="C431" s="410"/>
    </row>
    <row r="432" spans="1:3" ht="12.75">
      <c r="A432" s="409">
        <f>'Plr List for OofP'!N362</f>
        <v>0</v>
      </c>
      <c r="B432" s="410"/>
      <c r="C432" s="410"/>
    </row>
    <row r="433" spans="1:3" ht="12.75">
      <c r="A433" s="409">
        <f>'Plr List for OofP'!N363</f>
        <v>0</v>
      </c>
      <c r="B433" s="410"/>
      <c r="C433" s="410"/>
    </row>
    <row r="434" spans="1:3" ht="12.75">
      <c r="A434" s="409">
        <f>'Plr List for OofP'!N364</f>
        <v>0</v>
      </c>
      <c r="B434" s="410"/>
      <c r="C434" s="410"/>
    </row>
    <row r="435" spans="1:3" ht="12.75">
      <c r="A435" s="409">
        <f>'Plr List for OofP'!N365</f>
        <v>0</v>
      </c>
      <c r="B435" s="410"/>
      <c r="C435" s="410"/>
    </row>
    <row r="436" spans="1:3" ht="12.75">
      <c r="A436" s="409">
        <f>'Plr List for OofP'!N366</f>
        <v>0</v>
      </c>
      <c r="B436" s="410"/>
      <c r="C436" s="410"/>
    </row>
    <row r="437" spans="1:3" ht="12.75">
      <c r="A437" s="409">
        <f>'Plr List for OofP'!N367</f>
        <v>0</v>
      </c>
      <c r="B437" s="410"/>
      <c r="C437" s="410"/>
    </row>
    <row r="438" spans="1:3" ht="12.75">
      <c r="A438" s="409">
        <f>'Plr List for OofP'!N368</f>
        <v>0</v>
      </c>
      <c r="B438" s="410"/>
      <c r="C438" s="410"/>
    </row>
    <row r="439" spans="1:3" ht="12.75">
      <c r="A439" s="409">
        <f>'Plr List for OofP'!N369</f>
        <v>0</v>
      </c>
      <c r="B439" s="410"/>
      <c r="C439" s="410"/>
    </row>
    <row r="440" spans="1:3" ht="12.75">
      <c r="A440" s="409">
        <f>'Plr List for OofP'!N370</f>
        <v>0</v>
      </c>
      <c r="B440" s="410"/>
      <c r="C440" s="410"/>
    </row>
    <row r="441" spans="1:3" ht="12.75">
      <c r="A441" s="409">
        <f>'Plr List for OofP'!N371</f>
        <v>0</v>
      </c>
      <c r="B441" s="410"/>
      <c r="C441" s="410"/>
    </row>
    <row r="442" spans="1:3" ht="12.75">
      <c r="A442" s="409">
        <f>'Plr List for OofP'!N372</f>
        <v>0</v>
      </c>
      <c r="B442" s="410"/>
      <c r="C442" s="410"/>
    </row>
    <row r="443" spans="1:3" ht="12.75">
      <c r="A443" s="409">
        <f>'Plr List for OofP'!N373</f>
        <v>0</v>
      </c>
      <c r="B443" s="410"/>
      <c r="C443" s="410"/>
    </row>
    <row r="444" spans="1:3" ht="12.75">
      <c r="A444" s="409">
        <f>'Plr List for OofP'!N374</f>
        <v>0</v>
      </c>
      <c r="B444" s="410"/>
      <c r="C444" s="410"/>
    </row>
    <row r="445" spans="1:3" ht="12.75">
      <c r="A445" s="409">
        <f>'Plr List for OofP'!N375</f>
        <v>0</v>
      </c>
      <c r="B445" s="410"/>
      <c r="C445" s="410"/>
    </row>
    <row r="446" spans="1:3" ht="12.75">
      <c r="A446" s="409">
        <f>'Plr List for OofP'!N376</f>
        <v>0</v>
      </c>
      <c r="B446" s="410"/>
      <c r="C446" s="410"/>
    </row>
    <row r="447" spans="1:3" ht="12.75">
      <c r="A447" s="409">
        <f>'Plr List for OofP'!N377</f>
        <v>0</v>
      </c>
      <c r="B447" s="410"/>
      <c r="C447" s="410"/>
    </row>
    <row r="448" spans="1:3" ht="12.75">
      <c r="A448" s="409">
        <f>'Plr List for OofP'!N378</f>
        <v>0</v>
      </c>
      <c r="B448" s="410"/>
      <c r="C448" s="410"/>
    </row>
    <row r="449" spans="1:3" ht="12.75">
      <c r="A449" s="409">
        <f>'Plr List for OofP'!N379</f>
        <v>0</v>
      </c>
      <c r="B449" s="410"/>
      <c r="C449" s="410"/>
    </row>
    <row r="450" spans="1:3" ht="12.75">
      <c r="A450" s="409">
        <f>'Plr List for OofP'!N380</f>
        <v>0</v>
      </c>
      <c r="B450" s="410"/>
      <c r="C450" s="410"/>
    </row>
    <row r="451" spans="1:3" ht="12.75">
      <c r="A451" s="409">
        <f>'Plr List for OofP'!N381</f>
        <v>0</v>
      </c>
      <c r="B451" s="410"/>
      <c r="C451" s="410"/>
    </row>
    <row r="452" spans="1:3" ht="12.75">
      <c r="A452" s="409">
        <f>'Plr List for OofP'!N382</f>
        <v>0</v>
      </c>
      <c r="B452" s="410"/>
      <c r="C452" s="410"/>
    </row>
    <row r="453" spans="1:3" ht="12.75">
      <c r="A453" s="409">
        <f>'Plr List for OofP'!N383</f>
        <v>0</v>
      </c>
      <c r="B453" s="410"/>
      <c r="C453" s="410"/>
    </row>
    <row r="454" spans="1:3" ht="12.75">
      <c r="A454" s="409">
        <f>'Plr List for OofP'!N384</f>
        <v>0</v>
      </c>
      <c r="B454" s="410"/>
      <c r="C454" s="410"/>
    </row>
    <row r="455" spans="1:3" ht="12.75">
      <c r="A455" s="409">
        <f>'Plr List for OofP'!N385</f>
        <v>0</v>
      </c>
      <c r="B455" s="410"/>
      <c r="C455" s="410"/>
    </row>
    <row r="456" spans="1:3" ht="12.75">
      <c r="A456" s="409">
        <f>'Plr List for OofP'!N386</f>
        <v>0</v>
      </c>
      <c r="B456" s="410"/>
      <c r="C456" s="410"/>
    </row>
    <row r="457" spans="1:3" ht="12.75">
      <c r="A457" s="409">
        <f>'Plr List for OofP'!N387</f>
        <v>0</v>
      </c>
      <c r="B457" s="410"/>
      <c r="C457" s="410"/>
    </row>
    <row r="458" spans="1:3" ht="12.75">
      <c r="A458" s="409">
        <f>'Plr List for OofP'!N388</f>
        <v>0</v>
      </c>
      <c r="B458" s="410"/>
      <c r="C458" s="410"/>
    </row>
    <row r="459" spans="1:3" ht="12.75">
      <c r="A459" s="409">
        <f>'Plr List for OofP'!N389</f>
        <v>0</v>
      </c>
      <c r="B459" s="410"/>
      <c r="C459" s="410"/>
    </row>
    <row r="460" spans="1:3" ht="12.75">
      <c r="A460" s="409">
        <f>'Plr List for OofP'!N390</f>
        <v>0</v>
      </c>
      <c r="B460" s="410"/>
      <c r="C460" s="410"/>
    </row>
    <row r="461" spans="1:3" ht="12.75">
      <c r="A461" s="409">
        <f>'Plr List for OofP'!N391</f>
        <v>0</v>
      </c>
      <c r="B461" s="410"/>
      <c r="C461" s="410"/>
    </row>
    <row r="462" spans="1:3" ht="12.75">
      <c r="A462" s="409">
        <f>'Plr List for OofP'!N392</f>
        <v>0</v>
      </c>
      <c r="B462" s="410"/>
      <c r="C462" s="410"/>
    </row>
    <row r="463" spans="1:3" ht="12.75">
      <c r="A463" s="409">
        <f>'Plr List for OofP'!N393</f>
        <v>0</v>
      </c>
      <c r="B463" s="410"/>
      <c r="C463" s="410"/>
    </row>
    <row r="464" spans="1:3" ht="12.75">
      <c r="A464" s="409">
        <f>'Plr List for OofP'!N394</f>
        <v>0</v>
      </c>
      <c r="B464" s="410"/>
      <c r="C464" s="410"/>
    </row>
    <row r="465" spans="1:3" ht="12.75">
      <c r="A465" s="409">
        <f>'Plr List for OofP'!N395</f>
        <v>0</v>
      </c>
      <c r="B465" s="410"/>
      <c r="C465" s="410"/>
    </row>
    <row r="466" spans="1:3" ht="12.75">
      <c r="A466" s="409">
        <f>'Plr List for OofP'!N396</f>
        <v>0</v>
      </c>
      <c r="B466" s="410"/>
      <c r="C466" s="410"/>
    </row>
    <row r="467" spans="1:3" ht="12.75">
      <c r="A467" s="409">
        <f>'Plr List for OofP'!N397</f>
        <v>0</v>
      </c>
      <c r="B467" s="410"/>
      <c r="C467" s="410"/>
    </row>
    <row r="468" spans="1:3" ht="12.75">
      <c r="A468" s="409">
        <f>'Plr List for OofP'!N398</f>
        <v>0</v>
      </c>
      <c r="B468" s="410"/>
      <c r="C468" s="410"/>
    </row>
    <row r="469" spans="1:3" ht="12.75">
      <c r="A469" s="409">
        <f>'Plr List for OofP'!N399</f>
        <v>0</v>
      </c>
      <c r="B469" s="410"/>
      <c r="C469" s="410"/>
    </row>
    <row r="470" spans="1:3" ht="12.75">
      <c r="A470" s="409">
        <f>'Plr List for OofP'!N400</f>
        <v>0</v>
      </c>
      <c r="B470" s="410"/>
      <c r="C470" s="410"/>
    </row>
    <row r="471" spans="1:3" ht="12.75">
      <c r="A471" s="409">
        <f>'Plr List for OofP'!N401</f>
        <v>0</v>
      </c>
      <c r="B471" s="410"/>
      <c r="C471" s="410"/>
    </row>
    <row r="472" spans="1:3" ht="12.75">
      <c r="A472" s="409">
        <f>'Plr List for OofP'!N402</f>
        <v>0</v>
      </c>
      <c r="B472" s="410"/>
      <c r="C472" s="410"/>
    </row>
    <row r="473" spans="1:3" ht="12.75">
      <c r="A473" s="409">
        <f>'Plr List for OofP'!N403</f>
        <v>0</v>
      </c>
      <c r="B473" s="410"/>
      <c r="C473" s="410"/>
    </row>
    <row r="474" spans="1:3" ht="12.75">
      <c r="A474" s="409">
        <f>'Plr List for OofP'!N404</f>
        <v>0</v>
      </c>
      <c r="B474" s="410"/>
      <c r="C474" s="410"/>
    </row>
    <row r="475" spans="1:3" ht="12.75">
      <c r="A475" s="409">
        <f>'Plr List for OofP'!N405</f>
        <v>0</v>
      </c>
      <c r="B475" s="410"/>
      <c r="C475" s="410"/>
    </row>
    <row r="476" spans="1:3" ht="12.75">
      <c r="A476" s="409">
        <f>'Plr List for OofP'!N406</f>
        <v>0</v>
      </c>
      <c r="B476" s="410"/>
      <c r="C476" s="410"/>
    </row>
    <row r="477" spans="1:3" ht="12.75">
      <c r="A477" s="409">
        <f>'Plr List for OofP'!N407</f>
        <v>0</v>
      </c>
      <c r="B477" s="410"/>
      <c r="C477" s="410"/>
    </row>
    <row r="478" spans="1:3" ht="12.75">
      <c r="A478" s="409">
        <f>'Plr List for OofP'!N408</f>
        <v>0</v>
      </c>
      <c r="B478" s="410"/>
      <c r="C478" s="410"/>
    </row>
    <row r="479" spans="1:3" ht="12.75">
      <c r="A479" s="409">
        <f>'Plr List for OofP'!N409</f>
        <v>0</v>
      </c>
      <c r="B479" s="410"/>
      <c r="C479" s="410"/>
    </row>
    <row r="480" spans="1:3" ht="12.75">
      <c r="A480" s="409">
        <f>'Plr List for OofP'!N410</f>
        <v>0</v>
      </c>
      <c r="B480" s="410"/>
      <c r="C480" s="410"/>
    </row>
    <row r="481" spans="1:3" ht="12.75">
      <c r="A481" s="409">
        <f>'Plr List for OofP'!N411</f>
        <v>0</v>
      </c>
      <c r="B481" s="410"/>
      <c r="C481" s="410"/>
    </row>
    <row r="482" spans="1:3" ht="12.75">
      <c r="A482" s="409">
        <f>'Plr List for OofP'!N412</f>
        <v>0</v>
      </c>
      <c r="B482" s="410"/>
      <c r="C482" s="410"/>
    </row>
    <row r="483" spans="1:3" ht="12.75">
      <c r="A483" s="409">
        <f>'Plr List for OofP'!N413</f>
        <v>0</v>
      </c>
      <c r="B483" s="410"/>
      <c r="C483" s="410"/>
    </row>
    <row r="484" spans="1:3" ht="12.75">
      <c r="A484" s="409">
        <f>'Plr List for OofP'!N414</f>
        <v>0</v>
      </c>
      <c r="B484" s="410"/>
      <c r="C484" s="410"/>
    </row>
    <row r="485" spans="1:3" ht="12.75">
      <c r="A485" s="409">
        <f>'Plr List for OofP'!N415</f>
        <v>0</v>
      </c>
      <c r="B485" s="410"/>
      <c r="C485" s="410"/>
    </row>
    <row r="486" spans="1:3" ht="12.75">
      <c r="A486" s="409">
        <f>'Plr List for OofP'!N416</f>
        <v>0</v>
      </c>
      <c r="B486" s="410"/>
      <c r="C486" s="410"/>
    </row>
    <row r="487" spans="1:3" ht="12.75">
      <c r="A487" s="409">
        <f>'Plr List for OofP'!N417</f>
        <v>0</v>
      </c>
      <c r="B487" s="410"/>
      <c r="C487" s="410"/>
    </row>
    <row r="488" spans="1:3" ht="12.75">
      <c r="A488" s="409">
        <f>'Plr List for OofP'!N418</f>
        <v>0</v>
      </c>
      <c r="B488" s="410"/>
      <c r="C488" s="410"/>
    </row>
    <row r="489" spans="1:3" ht="12.75">
      <c r="A489" s="409">
        <f>'Plr List for OofP'!N419</f>
        <v>0</v>
      </c>
      <c r="B489" s="410"/>
      <c r="C489" s="410"/>
    </row>
    <row r="490" spans="1:3" ht="12.75">
      <c r="A490" s="409">
        <f>'Plr List for OofP'!N420</f>
        <v>0</v>
      </c>
      <c r="B490" s="410"/>
      <c r="C490" s="410"/>
    </row>
    <row r="491" spans="1:3" ht="12.75">
      <c r="A491" s="409">
        <f>'Plr List for OofP'!N421</f>
        <v>0</v>
      </c>
      <c r="B491" s="410"/>
      <c r="C491" s="410"/>
    </row>
    <row r="492" spans="1:3" ht="12.75">
      <c r="A492" s="409">
        <f>'Plr List for OofP'!N422</f>
        <v>0</v>
      </c>
      <c r="B492" s="410"/>
      <c r="C492" s="410"/>
    </row>
    <row r="493" spans="1:3" ht="12.75">
      <c r="A493" s="409">
        <f>'Plr List for OofP'!N423</f>
        <v>0</v>
      </c>
      <c r="B493" s="410"/>
      <c r="C493" s="410"/>
    </row>
    <row r="494" spans="1:3" ht="12.75">
      <c r="A494" s="409">
        <f>'Plr List for OofP'!N424</f>
        <v>0</v>
      </c>
      <c r="B494" s="410"/>
      <c r="C494" s="410"/>
    </row>
    <row r="495" spans="1:3" ht="12.75">
      <c r="A495" s="409">
        <f>'Plr List for OofP'!N425</f>
        <v>0</v>
      </c>
      <c r="B495" s="410"/>
      <c r="C495" s="410"/>
    </row>
    <row r="496" spans="1:3" ht="12.75">
      <c r="A496" s="409">
        <f>'Plr List for OofP'!N426</f>
        <v>0</v>
      </c>
      <c r="B496" s="410"/>
      <c r="C496" s="410"/>
    </row>
    <row r="497" spans="1:3" ht="12.75">
      <c r="A497" s="409">
        <f>'Plr List for OofP'!N427</f>
        <v>0</v>
      </c>
      <c r="B497" s="410"/>
      <c r="C497" s="410"/>
    </row>
    <row r="498" spans="1:3" ht="12.75">
      <c r="A498" s="409">
        <f>'Plr List for OofP'!N428</f>
        <v>0</v>
      </c>
      <c r="B498" s="410"/>
      <c r="C498" s="410"/>
    </row>
    <row r="499" spans="1:3" ht="12.75">
      <c r="A499" s="409">
        <f>'Plr List for OofP'!N429</f>
        <v>0</v>
      </c>
      <c r="B499" s="410"/>
      <c r="C499" s="410"/>
    </row>
    <row r="500" spans="1:3" ht="12.75">
      <c r="A500" s="409">
        <f>'Plr List for OofP'!N430</f>
        <v>0</v>
      </c>
      <c r="B500" s="410"/>
      <c r="C500" s="410"/>
    </row>
    <row r="501" spans="1:3" ht="12.75">
      <c r="A501" s="409">
        <f>'Plr List for OofP'!N431</f>
        <v>0</v>
      </c>
      <c r="B501" s="410"/>
      <c r="C501" s="410"/>
    </row>
    <row r="502" spans="1:3" ht="12.75">
      <c r="A502" s="409">
        <f>'Plr List for OofP'!N432</f>
        <v>0</v>
      </c>
      <c r="B502" s="410"/>
      <c r="C502" s="410"/>
    </row>
    <row r="503" spans="1:3" ht="12.75">
      <c r="A503" s="409">
        <f>'Plr List for OofP'!N433</f>
        <v>0</v>
      </c>
      <c r="B503" s="410"/>
      <c r="C503" s="410"/>
    </row>
    <row r="504" spans="1:3" ht="12.75">
      <c r="A504" s="409">
        <f>'Plr List for OofP'!N434</f>
        <v>0</v>
      </c>
      <c r="B504" s="410"/>
      <c r="C504" s="410"/>
    </row>
    <row r="505" spans="1:3" ht="12.75">
      <c r="A505" s="409">
        <f>'Plr List for OofP'!N435</f>
        <v>0</v>
      </c>
      <c r="B505" s="410"/>
      <c r="C505" s="410"/>
    </row>
    <row r="506" spans="1:3" ht="12.75">
      <c r="A506" s="409">
        <f>'Plr List for OofP'!N436</f>
        <v>0</v>
      </c>
      <c r="B506" s="410"/>
      <c r="C506" s="410"/>
    </row>
    <row r="507" spans="1:3" ht="12.75">
      <c r="A507" s="409">
        <f>'Plr List for OofP'!N437</f>
        <v>0</v>
      </c>
      <c r="B507" s="410"/>
      <c r="C507" s="410"/>
    </row>
    <row r="508" spans="1:3" ht="12.75">
      <c r="A508" s="409">
        <f>'Plr List for OofP'!N438</f>
        <v>0</v>
      </c>
      <c r="B508" s="410"/>
      <c r="C508" s="410"/>
    </row>
    <row r="509" spans="1:3" ht="12.75">
      <c r="A509" s="409">
        <f>'Plr List for OofP'!N439</f>
        <v>0</v>
      </c>
      <c r="B509" s="410"/>
      <c r="C509" s="410"/>
    </row>
    <row r="510" spans="1:3" ht="12.75">
      <c r="A510" s="409">
        <f>'Plr List for OofP'!N440</f>
        <v>0</v>
      </c>
      <c r="B510" s="410"/>
      <c r="C510" s="410"/>
    </row>
    <row r="511" spans="1:3" ht="12.75">
      <c r="A511" s="409">
        <f>'Plr List for OofP'!N441</f>
        <v>0</v>
      </c>
      <c r="B511" s="410"/>
      <c r="C511" s="410"/>
    </row>
    <row r="512" spans="1:3" ht="12.75">
      <c r="A512" s="409">
        <f>'Plr List for OofP'!N442</f>
        <v>0</v>
      </c>
      <c r="B512" s="410"/>
      <c r="C512" s="410"/>
    </row>
    <row r="513" spans="1:3" ht="12.75">
      <c r="A513" s="409">
        <f>'Plr List for OofP'!N443</f>
        <v>0</v>
      </c>
      <c r="B513" s="410"/>
      <c r="C513" s="410"/>
    </row>
    <row r="514" spans="1:3" ht="12.75">
      <c r="A514" s="409">
        <f>'Plr List for OofP'!N444</f>
        <v>0</v>
      </c>
      <c r="B514" s="410"/>
      <c r="C514" s="410"/>
    </row>
    <row r="515" spans="1:3" ht="12.75">
      <c r="A515" s="409">
        <f>'Plr List for OofP'!N445</f>
        <v>0</v>
      </c>
      <c r="B515" s="410"/>
      <c r="C515" s="410"/>
    </row>
    <row r="516" spans="1:3" ht="12.75">
      <c r="A516" s="409">
        <f>'Plr List for OofP'!N446</f>
        <v>0</v>
      </c>
      <c r="B516" s="410"/>
      <c r="C516" s="410"/>
    </row>
    <row r="517" spans="1:3" ht="12.75">
      <c r="A517" s="409">
        <f>'Plr List for OofP'!N447</f>
        <v>0</v>
      </c>
      <c r="B517" s="410"/>
      <c r="C517" s="410"/>
    </row>
    <row r="518" spans="1:3" ht="12.75">
      <c r="A518" s="409">
        <f>'Plr List for OofP'!N448</f>
        <v>0</v>
      </c>
      <c r="B518" s="410"/>
      <c r="C518" s="410"/>
    </row>
    <row r="519" spans="1:3" ht="12.75">
      <c r="A519" s="409">
        <f>'Plr List for OofP'!N449</f>
        <v>0</v>
      </c>
      <c r="B519" s="410"/>
      <c r="C519" s="410"/>
    </row>
    <row r="520" spans="1:3" ht="12.75">
      <c r="A520" s="409">
        <f>'Plr List for OofP'!N450</f>
        <v>0</v>
      </c>
      <c r="B520" s="410"/>
      <c r="C520" s="410"/>
    </row>
    <row r="521" spans="1:3" ht="12.75">
      <c r="A521" s="409">
        <f>'Plr List for OofP'!N451</f>
        <v>0</v>
      </c>
      <c r="B521" s="410"/>
      <c r="C521" s="410"/>
    </row>
    <row r="522" spans="1:3" ht="12.75">
      <c r="A522" s="409">
        <f>'Plr List for OofP'!N452</f>
        <v>0</v>
      </c>
      <c r="B522" s="410"/>
      <c r="C522" s="410"/>
    </row>
    <row r="523" spans="1:3" ht="12.75">
      <c r="A523" s="409">
        <f>'Plr List for OofP'!N453</f>
        <v>0</v>
      </c>
      <c r="B523" s="410"/>
      <c r="C523" s="410"/>
    </row>
    <row r="524" spans="1:3" ht="12.75">
      <c r="A524" s="409">
        <f>'Plr List for OofP'!N454</f>
        <v>0</v>
      </c>
      <c r="B524" s="410"/>
      <c r="C524" s="410"/>
    </row>
    <row r="525" spans="1:3" ht="12.75">
      <c r="A525" s="409">
        <f>'Plr List for OofP'!N455</f>
        <v>0</v>
      </c>
      <c r="B525" s="410"/>
      <c r="C525" s="410"/>
    </row>
    <row r="526" spans="1:3" ht="12.75">
      <c r="A526" s="409">
        <f>'Plr List for OofP'!N456</f>
        <v>0</v>
      </c>
      <c r="B526" s="410"/>
      <c r="C526" s="410"/>
    </row>
    <row r="527" spans="1:3" ht="12.75">
      <c r="A527" s="409">
        <f>'Plr List for OofP'!N457</f>
        <v>0</v>
      </c>
      <c r="B527" s="410"/>
      <c r="C527" s="410"/>
    </row>
    <row r="528" spans="1:3" ht="12.75">
      <c r="A528" s="409">
        <f>'Plr List for OofP'!N458</f>
        <v>0</v>
      </c>
      <c r="B528" s="410"/>
      <c r="C528" s="410"/>
    </row>
    <row r="529" spans="1:3" ht="12.75">
      <c r="A529" s="409">
        <f>'Plr List for OofP'!N459</f>
        <v>0</v>
      </c>
      <c r="B529" s="410"/>
      <c r="C529" s="410"/>
    </row>
    <row r="530" spans="1:3" ht="12.75">
      <c r="A530" s="409">
        <f>'Plr List for OofP'!N460</f>
        <v>0</v>
      </c>
      <c r="B530" s="410"/>
      <c r="C530" s="410"/>
    </row>
    <row r="531" spans="1:3" ht="12.75">
      <c r="A531" s="409">
        <f>'Plr List for OofP'!N461</f>
        <v>0</v>
      </c>
      <c r="B531" s="410"/>
      <c r="C531" s="410"/>
    </row>
    <row r="532" spans="1:3" ht="12.75">
      <c r="A532" s="409">
        <f>'Plr List for OofP'!N462</f>
        <v>0</v>
      </c>
      <c r="B532" s="410"/>
      <c r="C532" s="410"/>
    </row>
    <row r="533" spans="1:3" ht="12.75">
      <c r="A533" s="409">
        <f>'Plr List for OofP'!N463</f>
        <v>0</v>
      </c>
      <c r="B533" s="410"/>
      <c r="C533" s="410"/>
    </row>
    <row r="534" spans="1:3" ht="12.75">
      <c r="A534" s="409">
        <f>'Plr List for OofP'!N464</f>
        <v>0</v>
      </c>
      <c r="B534" s="410"/>
      <c r="C534" s="410"/>
    </row>
    <row r="535" spans="1:3" ht="12.75">
      <c r="A535" s="409">
        <f>'Plr List for OofP'!N465</f>
        <v>0</v>
      </c>
      <c r="B535" s="410"/>
      <c r="C535" s="410"/>
    </row>
    <row r="536" spans="1:3" ht="12.75">
      <c r="A536" s="409">
        <f>'Plr List for OofP'!N466</f>
        <v>0</v>
      </c>
      <c r="B536" s="410"/>
      <c r="C536" s="410"/>
    </row>
    <row r="537" spans="1:3" ht="12.75">
      <c r="A537" s="409">
        <f>'Plr List for OofP'!N467</f>
        <v>0</v>
      </c>
      <c r="B537" s="410"/>
      <c r="C537" s="410"/>
    </row>
    <row r="538" spans="1:3" ht="12.75">
      <c r="A538" s="409">
        <f>'Plr List for OofP'!N468</f>
        <v>0</v>
      </c>
      <c r="B538" s="410"/>
      <c r="C538" s="410"/>
    </row>
    <row r="539" spans="1:3" ht="12.75">
      <c r="A539" s="409">
        <f>'Plr List for OofP'!N469</f>
        <v>0</v>
      </c>
      <c r="B539" s="410"/>
      <c r="C539" s="410"/>
    </row>
    <row r="540" spans="1:3" ht="12.75">
      <c r="A540" s="409">
        <f>'Plr List for OofP'!N470</f>
        <v>0</v>
      </c>
      <c r="B540" s="410"/>
      <c r="C540" s="410"/>
    </row>
    <row r="541" spans="1:3" ht="12.75">
      <c r="A541" s="409">
        <f>'Plr List for OofP'!N471</f>
        <v>0</v>
      </c>
      <c r="B541" s="410"/>
      <c r="C541" s="410"/>
    </row>
    <row r="542" spans="1:3" ht="12.75">
      <c r="A542" s="409">
        <f>'Plr List for OofP'!N472</f>
        <v>0</v>
      </c>
      <c r="B542" s="410"/>
      <c r="C542" s="410"/>
    </row>
    <row r="543" spans="1:3" ht="12.75">
      <c r="A543" s="409">
        <f>'Plr List for OofP'!N473</f>
        <v>0</v>
      </c>
      <c r="B543" s="410"/>
      <c r="C543" s="410"/>
    </row>
    <row r="544" spans="1:3" ht="12.75">
      <c r="A544" s="409">
        <f>'Plr List for OofP'!N474</f>
        <v>0</v>
      </c>
      <c r="B544" s="410"/>
      <c r="C544" s="410"/>
    </row>
    <row r="545" spans="1:3" ht="12.75">
      <c r="A545" s="409">
        <f>'Plr List for OofP'!N475</f>
        <v>0</v>
      </c>
      <c r="B545" s="410"/>
      <c r="C545" s="410"/>
    </row>
    <row r="546" spans="1:3" ht="12.75">
      <c r="A546" s="409">
        <f>'Plr List for OofP'!N476</f>
        <v>0</v>
      </c>
      <c r="B546" s="410"/>
      <c r="C546" s="410"/>
    </row>
    <row r="547" spans="1:3" ht="12.75">
      <c r="A547" s="409">
        <f>'Plr List for OofP'!N477</f>
        <v>0</v>
      </c>
      <c r="B547" s="410"/>
      <c r="C547" s="410"/>
    </row>
    <row r="548" spans="1:3" ht="12.75">
      <c r="A548" s="409">
        <f>'Plr List for OofP'!N478</f>
        <v>0</v>
      </c>
      <c r="B548" s="410"/>
      <c r="C548" s="410"/>
    </row>
    <row r="549" spans="1:3" ht="12.75">
      <c r="A549" s="409">
        <f>'Plr List for OofP'!N479</f>
        <v>0</v>
      </c>
      <c r="B549" s="410"/>
      <c r="C549" s="410"/>
    </row>
    <row r="550" spans="1:3" ht="12.75">
      <c r="A550" s="409">
        <f>'Plr List for OofP'!N480</f>
        <v>0</v>
      </c>
      <c r="B550" s="410"/>
      <c r="C550" s="410"/>
    </row>
    <row r="551" spans="1:3" ht="12.75">
      <c r="A551" s="409">
        <f>'Plr List for OofP'!N481</f>
        <v>0</v>
      </c>
      <c r="B551" s="410"/>
      <c r="C551" s="410"/>
    </row>
    <row r="552" spans="1:3" ht="12.75">
      <c r="A552" s="409">
        <f>'Plr List for OofP'!N482</f>
        <v>0</v>
      </c>
      <c r="B552" s="410"/>
      <c r="C552" s="410"/>
    </row>
    <row r="553" spans="1:3" ht="12.75">
      <c r="A553" s="409">
        <f>'Plr List for OofP'!N483</f>
        <v>0</v>
      </c>
      <c r="B553" s="410"/>
      <c r="C553" s="410"/>
    </row>
    <row r="554" spans="1:3" ht="12.75">
      <c r="A554" s="409">
        <f>'Plr List for OofP'!N484</f>
        <v>0</v>
      </c>
      <c r="B554" s="410"/>
      <c r="C554" s="410"/>
    </row>
    <row r="555" spans="1:3" ht="12.75">
      <c r="A555" s="409">
        <f>'Plr List for OofP'!N485</f>
        <v>0</v>
      </c>
      <c r="B555" s="410"/>
      <c r="C555" s="410"/>
    </row>
    <row r="556" spans="1:3" ht="12.75">
      <c r="A556" s="409">
        <f>'Plr List for OofP'!N486</f>
        <v>0</v>
      </c>
      <c r="B556" s="410"/>
      <c r="C556" s="410"/>
    </row>
    <row r="557" spans="1:3" ht="12.75">
      <c r="A557" s="409">
        <f>'Plr List for OofP'!N487</f>
        <v>0</v>
      </c>
      <c r="B557" s="410"/>
      <c r="C557" s="410"/>
    </row>
    <row r="558" spans="1:3" ht="12.75">
      <c r="A558" s="409">
        <f>'Plr List for OofP'!N488</f>
        <v>0</v>
      </c>
      <c r="B558" s="410"/>
      <c r="C558" s="410"/>
    </row>
    <row r="559" spans="1:3" ht="12.75">
      <c r="A559" s="409">
        <f>'Plr List for OofP'!N489</f>
        <v>0</v>
      </c>
      <c r="B559" s="410"/>
      <c r="C559" s="410"/>
    </row>
    <row r="560" spans="1:3" ht="12.75">
      <c r="A560" s="409">
        <f>'Plr List for OofP'!N490</f>
        <v>0</v>
      </c>
      <c r="B560" s="410"/>
      <c r="C560" s="410"/>
    </row>
    <row r="561" spans="1:3" ht="12.75">
      <c r="A561" s="409">
        <f>'Plr List for OofP'!N491</f>
        <v>0</v>
      </c>
      <c r="B561" s="410"/>
      <c r="C561" s="410"/>
    </row>
    <row r="562" spans="1:3" ht="12.75">
      <c r="A562" s="409">
        <f>'Plr List for OofP'!N492</f>
        <v>0</v>
      </c>
      <c r="B562" s="410"/>
      <c r="C562" s="410"/>
    </row>
    <row r="563" spans="1:3" ht="12.75">
      <c r="A563" s="409">
        <f>'Plr List for OofP'!N493</f>
        <v>0</v>
      </c>
      <c r="B563" s="410"/>
      <c r="C563" s="410"/>
    </row>
    <row r="564" spans="1:3" ht="12.75">
      <c r="A564" s="409">
        <f>'Plr List for OofP'!N494</f>
        <v>0</v>
      </c>
      <c r="B564" s="410"/>
      <c r="C564" s="410"/>
    </row>
    <row r="565" spans="1:3" ht="12.75">
      <c r="A565" s="409">
        <f>'Plr List for OofP'!N495</f>
        <v>0</v>
      </c>
      <c r="B565" s="410"/>
      <c r="C565" s="410"/>
    </row>
    <row r="566" spans="1:3" ht="12.75">
      <c r="A566" s="409">
        <f>'Plr List for OofP'!N496</f>
        <v>0</v>
      </c>
      <c r="B566" s="410"/>
      <c r="C566" s="410"/>
    </row>
    <row r="567" spans="1:3" ht="12.75">
      <c r="A567" s="409">
        <f>'Plr List for OofP'!N497</f>
        <v>0</v>
      </c>
      <c r="B567" s="410"/>
      <c r="C567" s="410"/>
    </row>
    <row r="568" spans="1:3" ht="12.75">
      <c r="A568" s="409">
        <f>'Plr List for OofP'!N498</f>
        <v>0</v>
      </c>
      <c r="B568" s="410"/>
      <c r="C568" s="410"/>
    </row>
    <row r="569" spans="1:3" ht="12.75">
      <c r="A569" s="409">
        <f>'Plr List for OofP'!N499</f>
        <v>0</v>
      </c>
      <c r="B569" s="410"/>
      <c r="C569" s="410"/>
    </row>
    <row r="570" spans="1:3" ht="12.75">
      <c r="A570" s="409">
        <f>'Plr List for OofP'!N500</f>
        <v>0</v>
      </c>
      <c r="B570" s="410"/>
      <c r="C570" s="410"/>
    </row>
    <row r="571" spans="1:3" ht="12.75">
      <c r="A571" s="409">
        <f>'Plr List for OofP'!N501</f>
        <v>0</v>
      </c>
      <c r="B571" s="410"/>
      <c r="C571" s="410"/>
    </row>
    <row r="572" spans="1:3" ht="12.75">
      <c r="A572" s="409">
        <f>'Plr List for OofP'!N502</f>
        <v>0</v>
      </c>
      <c r="B572" s="410"/>
      <c r="C572" s="410"/>
    </row>
    <row r="573" spans="1:3" ht="12.75">
      <c r="A573" s="409">
        <f>'Plr List for OofP'!N503</f>
        <v>0</v>
      </c>
      <c r="B573" s="410"/>
      <c r="C573" s="410"/>
    </row>
    <row r="574" spans="1:3" ht="12.75">
      <c r="A574" s="409">
        <f>'Plr List for OofP'!N504</f>
        <v>0</v>
      </c>
      <c r="B574" s="410"/>
      <c r="C574" s="410"/>
    </row>
    <row r="575" spans="1:3" ht="12.75">
      <c r="A575" s="409">
        <f>'Plr List for OofP'!N505</f>
        <v>0</v>
      </c>
      <c r="B575" s="410"/>
      <c r="C575" s="410"/>
    </row>
    <row r="576" spans="1:3" ht="12.75">
      <c r="A576" s="409">
        <f>'Plr List for OofP'!N506</f>
        <v>0</v>
      </c>
      <c r="B576" s="410"/>
      <c r="C576" s="410"/>
    </row>
    <row r="577" spans="1:3" ht="12.75">
      <c r="A577" s="409">
        <f>'Plr List for OofP'!N507</f>
        <v>0</v>
      </c>
      <c r="B577" s="410"/>
      <c r="C577" s="410"/>
    </row>
    <row r="578" spans="1:3" ht="12.75">
      <c r="A578" s="409">
        <f>'Plr List for OofP'!N508</f>
        <v>0</v>
      </c>
      <c r="B578" s="410"/>
      <c r="C578" s="410"/>
    </row>
    <row r="579" spans="1:3" ht="12.75">
      <c r="A579" s="409">
        <f>'Plr List for OofP'!N509</f>
        <v>0</v>
      </c>
      <c r="B579" s="410"/>
      <c r="C579" s="410"/>
    </row>
    <row r="580" spans="1:3" ht="12.75">
      <c r="A580" s="409">
        <f>'Plr List for OofP'!N510</f>
        <v>0</v>
      </c>
      <c r="B580" s="410"/>
      <c r="C580" s="410"/>
    </row>
    <row r="581" spans="1:3" ht="12.75">
      <c r="A581" s="409">
        <f>'Plr List for OofP'!N511</f>
        <v>0</v>
      </c>
      <c r="B581" s="410"/>
      <c r="C581" s="410"/>
    </row>
    <row r="582" spans="1:3" ht="12.75">
      <c r="A582" s="409">
        <f>'Plr List for OofP'!N512</f>
        <v>0</v>
      </c>
      <c r="B582" s="410"/>
      <c r="C582" s="410"/>
    </row>
    <row r="583" spans="1:3" ht="12.75">
      <c r="A583" s="409">
        <f>'Plr List for OofP'!N513</f>
        <v>0</v>
      </c>
      <c r="B583" s="410"/>
      <c r="C583" s="410"/>
    </row>
    <row r="584" spans="1:3" ht="12.75">
      <c r="A584" s="409">
        <f>'Plr List for OofP'!N514</f>
        <v>0</v>
      </c>
      <c r="B584" s="410"/>
      <c r="C584" s="410"/>
    </row>
    <row r="585" spans="1:3" ht="12.75">
      <c r="A585" s="409">
        <f>'Plr List for OofP'!N515</f>
        <v>0</v>
      </c>
      <c r="B585" s="410"/>
      <c r="C585" s="410"/>
    </row>
    <row r="586" spans="1:3" ht="12.75">
      <c r="A586" s="409">
        <f>'Plr List for OofP'!N516</f>
        <v>0</v>
      </c>
      <c r="B586" s="410"/>
      <c r="C586" s="410"/>
    </row>
    <row r="587" spans="1:3" ht="12.75">
      <c r="A587" s="409">
        <f>'Plr List for OofP'!N517</f>
        <v>0</v>
      </c>
      <c r="B587" s="410"/>
      <c r="C587" s="410"/>
    </row>
    <row r="588" spans="1:3" ht="12.75">
      <c r="A588" s="409">
        <f>'Plr List for OofP'!N518</f>
        <v>0</v>
      </c>
      <c r="B588" s="410"/>
      <c r="C588" s="410"/>
    </row>
  </sheetData>
  <sheetProtection/>
  <dataValidations count="1">
    <dataValidation type="list" allowBlank="1" sqref="B46:I47 B43:I44 B39:I40 B36:I37 B32:I33 B29:I30 B25:I26 B22:I23 B18:I19 B15:I16 B11:I12 B8:I9">
      <formula1>$A$77:$A$588</formula1>
    </dataValidation>
  </dataValidations>
  <printOptions horizontalCentered="1"/>
  <pageMargins left="0.35" right="0.35" top="0.39" bottom="0.39" header="0" footer="0"/>
  <pageSetup fitToHeight="1" fitToWidth="1" horizontalDpi="200" verticalDpi="200" orientation="landscape" paperSize="9" scale="90" r:id="rId1"/>
</worksheet>
</file>

<file path=xl/worksheets/sheet22.xml><?xml version="1.0" encoding="utf-8"?>
<worksheet xmlns="http://schemas.openxmlformats.org/spreadsheetml/2006/main" xmlns:r="http://schemas.openxmlformats.org/officeDocument/2006/relationships">
  <sheetPr codeName="Sheet29">
    <pageSetUpPr fitToPage="1"/>
  </sheetPr>
  <dimension ref="A1:I34"/>
  <sheetViews>
    <sheetView showGridLines="0" showZeros="0" zoomScale="86" zoomScaleNormal="86" zoomScalePageLayoutView="0" workbookViewId="0" topLeftCell="A4">
      <selection activeCell="O33" sqref="O33"/>
    </sheetView>
  </sheetViews>
  <sheetFormatPr defaultColWidth="9.140625" defaultRowHeight="12.75"/>
  <cols>
    <col min="1" max="1" width="10.28125" style="309" customWidth="1"/>
    <col min="2" max="9" width="16.00390625" style="0" customWidth="1"/>
  </cols>
  <sheetData>
    <row r="1" spans="1:9" ht="13.5" thickBot="1">
      <c r="A1" s="302"/>
      <c r="B1" s="32"/>
      <c r="C1" s="303"/>
      <c r="D1" s="304"/>
      <c r="E1" s="305"/>
      <c r="F1" s="352" t="s">
        <v>73</v>
      </c>
      <c r="G1" s="353"/>
      <c r="H1" s="45"/>
      <c r="I1" s="45"/>
    </row>
    <row r="2" spans="1:9" ht="26.25">
      <c r="A2" s="71" t="str">
        <f>'Week SetUp'!$A$6</f>
        <v>1o ΕΝΩΣΙΑΚΟ ΞΑΝΘΗΣ</v>
      </c>
      <c r="B2" s="72"/>
      <c r="C2" s="168"/>
      <c r="D2" s="168"/>
      <c r="E2" s="306" t="s">
        <v>182</v>
      </c>
      <c r="F2" s="354"/>
      <c r="G2" s="355"/>
      <c r="H2" s="168"/>
      <c r="I2" s="168"/>
    </row>
    <row r="3" spans="1:9" ht="13.5" thickBot="1">
      <c r="A3" s="75" t="str">
        <f>'Week SetUp'!$A$8</f>
        <v>ITF Junior Circuit</v>
      </c>
      <c r="B3" s="75"/>
      <c r="C3" s="170"/>
      <c r="D3" s="102"/>
      <c r="E3" s="73"/>
      <c r="F3" s="356"/>
      <c r="G3" s="357"/>
      <c r="H3" s="102"/>
      <c r="I3" s="102"/>
    </row>
    <row r="4" spans="1:9" s="2" customFormat="1" ht="12.75">
      <c r="A4" s="59" t="s">
        <v>144</v>
      </c>
      <c r="B4" s="59"/>
      <c r="C4" s="59" t="s">
        <v>145</v>
      </c>
      <c r="D4" s="59"/>
      <c r="E4" s="59" t="s">
        <v>146</v>
      </c>
      <c r="F4" s="59"/>
      <c r="G4" s="59"/>
      <c r="H4" s="59"/>
      <c r="I4" s="60" t="s">
        <v>147</v>
      </c>
    </row>
    <row r="5" spans="1:9" s="2" customFormat="1" ht="16.5" customHeight="1" thickBot="1">
      <c r="A5" s="77" t="str">
        <f>'Week SetUp'!$A$10</f>
        <v>20-21 ΦΕΒΡΟΥΑΡΙΟΥ 2010</v>
      </c>
      <c r="B5" s="173"/>
      <c r="C5" s="173" t="str">
        <f>'Week SetUp'!$C$10</f>
        <v>Ο.Α.ΞΑΝΘΗΣ</v>
      </c>
      <c r="D5" s="173"/>
      <c r="E5" s="173" t="str">
        <f>'Week SetUp'!$D$10</f>
        <v>ΞΑΝΘΗ</v>
      </c>
      <c r="F5" s="108">
        <f>'Week SetUp'!$A$12</f>
        <v>0</v>
      </c>
      <c r="G5" s="175"/>
      <c r="H5" s="173"/>
      <c r="I5" s="68" t="str">
        <f>'Week SetUp'!$E$10</f>
        <v>ΧΡΗΣΤΟΣ ΜΟΥΡΤΖΙΟΣ</v>
      </c>
    </row>
    <row r="6" spans="1:9" s="310" customFormat="1" ht="18">
      <c r="A6" s="359" t="s">
        <v>183</v>
      </c>
      <c r="B6" s="433" t="s">
        <v>178</v>
      </c>
      <c r="C6" s="433" t="s">
        <v>178</v>
      </c>
      <c r="D6" s="433" t="s">
        <v>178</v>
      </c>
      <c r="E6" s="433" t="s">
        <v>178</v>
      </c>
      <c r="F6" s="433" t="s">
        <v>178</v>
      </c>
      <c r="G6" s="433" t="s">
        <v>178</v>
      </c>
      <c r="H6" s="433" t="s">
        <v>178</v>
      </c>
      <c r="I6" s="433" t="s">
        <v>178</v>
      </c>
    </row>
    <row r="7" spans="1:9" s="3" customFormat="1" ht="15.75" customHeight="1">
      <c r="A7" s="360" t="s">
        <v>91</v>
      </c>
      <c r="B7" s="361"/>
      <c r="C7" s="361"/>
      <c r="D7" s="361"/>
      <c r="E7" s="361"/>
      <c r="F7" s="361"/>
      <c r="G7" s="361"/>
      <c r="H7" s="361"/>
      <c r="I7" s="362"/>
    </row>
    <row r="8" spans="1:9" s="3" customFormat="1" ht="15.75" customHeight="1">
      <c r="A8" s="360" t="s">
        <v>92</v>
      </c>
      <c r="B8" s="361"/>
      <c r="C8" s="361"/>
      <c r="D8" s="361"/>
      <c r="E8" s="361"/>
      <c r="F8" s="361"/>
      <c r="G8" s="361"/>
      <c r="H8" s="361"/>
      <c r="I8" s="362"/>
    </row>
    <row r="9" spans="1:9" s="3" customFormat="1" ht="15.75" customHeight="1">
      <c r="A9" s="360" t="s">
        <v>93</v>
      </c>
      <c r="B9" s="361"/>
      <c r="C9" s="361"/>
      <c r="D9" s="361"/>
      <c r="E9" s="361"/>
      <c r="F9" s="361"/>
      <c r="G9" s="361"/>
      <c r="H9" s="361"/>
      <c r="I9" s="362"/>
    </row>
    <row r="10" spans="1:9" s="3" customFormat="1" ht="15.75" customHeight="1">
      <c r="A10" s="360" t="s">
        <v>94</v>
      </c>
      <c r="B10" s="361"/>
      <c r="C10" s="361"/>
      <c r="D10" s="361"/>
      <c r="E10" s="361"/>
      <c r="F10" s="361"/>
      <c r="G10" s="361"/>
      <c r="H10" s="361"/>
      <c r="I10" s="362"/>
    </row>
    <row r="11" spans="1:9" s="3" customFormat="1" ht="15.75" customHeight="1">
      <c r="A11" s="360" t="s">
        <v>95</v>
      </c>
      <c r="B11" s="361"/>
      <c r="C11" s="361"/>
      <c r="D11" s="361"/>
      <c r="E11" s="361"/>
      <c r="F11" s="361"/>
      <c r="G11" s="361"/>
      <c r="H11" s="361"/>
      <c r="I11" s="362"/>
    </row>
    <row r="12" spans="1:9" s="3" customFormat="1" ht="15.75" customHeight="1">
      <c r="A12" s="360" t="s">
        <v>96</v>
      </c>
      <c r="B12" s="361"/>
      <c r="C12" s="361"/>
      <c r="D12" s="361"/>
      <c r="E12" s="361"/>
      <c r="F12" s="361"/>
      <c r="G12" s="361"/>
      <c r="H12" s="361"/>
      <c r="I12" s="362"/>
    </row>
    <row r="13" spans="1:9" s="3" customFormat="1" ht="15.75" customHeight="1">
      <c r="A13" s="360" t="s">
        <v>97</v>
      </c>
      <c r="B13" s="361"/>
      <c r="C13" s="361"/>
      <c r="D13" s="361"/>
      <c r="E13" s="361"/>
      <c r="F13" s="361"/>
      <c r="G13" s="361"/>
      <c r="H13" s="361"/>
      <c r="I13" s="362"/>
    </row>
    <row r="14" spans="1:9" s="3" customFormat="1" ht="15.75" customHeight="1">
      <c r="A14" s="360" t="s">
        <v>98</v>
      </c>
      <c r="B14" s="361"/>
      <c r="C14" s="361"/>
      <c r="D14" s="361"/>
      <c r="E14" s="361"/>
      <c r="F14" s="361"/>
      <c r="G14" s="361"/>
      <c r="H14" s="361"/>
      <c r="I14" s="362"/>
    </row>
    <row r="15" spans="1:9" s="3" customFormat="1" ht="15.75" customHeight="1">
      <c r="A15" s="360" t="s">
        <v>99</v>
      </c>
      <c r="B15" s="361"/>
      <c r="C15" s="361"/>
      <c r="D15" s="361"/>
      <c r="E15" s="361"/>
      <c r="F15" s="361"/>
      <c r="G15" s="361"/>
      <c r="H15" s="361"/>
      <c r="I15" s="362"/>
    </row>
    <row r="16" spans="1:9" s="3" customFormat="1" ht="15.75" customHeight="1">
      <c r="A16" s="360" t="s">
        <v>100</v>
      </c>
      <c r="B16" s="361"/>
      <c r="C16" s="361"/>
      <c r="D16" s="361"/>
      <c r="E16" s="361"/>
      <c r="F16" s="361"/>
      <c r="G16" s="361"/>
      <c r="H16" s="361"/>
      <c r="I16" s="362"/>
    </row>
    <row r="17" spans="1:9" s="3" customFormat="1" ht="15.75" customHeight="1">
      <c r="A17" s="360" t="s">
        <v>101</v>
      </c>
      <c r="B17" s="361"/>
      <c r="C17" s="361"/>
      <c r="D17" s="361"/>
      <c r="E17" s="361"/>
      <c r="F17" s="361"/>
      <c r="G17" s="361"/>
      <c r="H17" s="361"/>
      <c r="I17" s="362"/>
    </row>
    <row r="18" spans="1:9" s="3" customFormat="1" ht="15.75" customHeight="1">
      <c r="A18" s="360" t="s">
        <v>102</v>
      </c>
      <c r="B18" s="361"/>
      <c r="C18" s="361"/>
      <c r="D18" s="361"/>
      <c r="E18" s="361"/>
      <c r="F18" s="361"/>
      <c r="G18" s="361"/>
      <c r="H18" s="361"/>
      <c r="I18" s="362"/>
    </row>
    <row r="19" spans="1:9" s="3" customFormat="1" ht="15.75" customHeight="1">
      <c r="A19" s="360" t="s">
        <v>103</v>
      </c>
      <c r="B19" s="361"/>
      <c r="C19" s="361"/>
      <c r="D19" s="361"/>
      <c r="E19" s="361"/>
      <c r="F19" s="361"/>
      <c r="G19" s="361"/>
      <c r="H19" s="361"/>
      <c r="I19" s="362"/>
    </row>
    <row r="20" spans="1:9" s="3" customFormat="1" ht="15.75" customHeight="1">
      <c r="A20" s="360" t="s">
        <v>104</v>
      </c>
      <c r="B20" s="361"/>
      <c r="C20" s="361"/>
      <c r="D20" s="361"/>
      <c r="E20" s="361"/>
      <c r="F20" s="361"/>
      <c r="G20" s="361"/>
      <c r="H20" s="361"/>
      <c r="I20" s="362"/>
    </row>
    <row r="21" spans="1:9" s="3" customFormat="1" ht="15.75" customHeight="1">
      <c r="A21" s="360" t="s">
        <v>105</v>
      </c>
      <c r="B21" s="361"/>
      <c r="C21" s="361"/>
      <c r="D21" s="361"/>
      <c r="E21" s="361"/>
      <c r="F21" s="361"/>
      <c r="G21" s="361"/>
      <c r="H21" s="361"/>
      <c r="I21" s="362"/>
    </row>
    <row r="22" spans="1:9" s="3" customFormat="1" ht="15.75" customHeight="1">
      <c r="A22" s="360" t="s">
        <v>106</v>
      </c>
      <c r="B22" s="361"/>
      <c r="C22" s="361"/>
      <c r="D22" s="361"/>
      <c r="E22" s="361"/>
      <c r="F22" s="361"/>
      <c r="G22" s="361"/>
      <c r="H22" s="361"/>
      <c r="I22" s="362"/>
    </row>
    <row r="23" spans="1:9" s="3" customFormat="1" ht="15.75" customHeight="1">
      <c r="A23" s="360" t="s">
        <v>107</v>
      </c>
      <c r="B23" s="361"/>
      <c r="C23" s="361"/>
      <c r="D23" s="361"/>
      <c r="E23" s="361"/>
      <c r="F23" s="361"/>
      <c r="G23" s="361"/>
      <c r="H23" s="361"/>
      <c r="I23" s="362"/>
    </row>
    <row r="24" spans="1:9" s="3" customFormat="1" ht="15.75" customHeight="1">
      <c r="A24" s="360" t="s">
        <v>108</v>
      </c>
      <c r="B24" s="361"/>
      <c r="C24" s="361"/>
      <c r="D24" s="361"/>
      <c r="E24" s="361"/>
      <c r="F24" s="361"/>
      <c r="G24" s="361"/>
      <c r="H24" s="361"/>
      <c r="I24" s="362"/>
    </row>
    <row r="25" spans="1:9" s="3" customFormat="1" ht="15.75" customHeight="1">
      <c r="A25" s="360" t="s">
        <v>109</v>
      </c>
      <c r="B25" s="361"/>
      <c r="C25" s="361"/>
      <c r="D25" s="361"/>
      <c r="E25" s="361"/>
      <c r="F25" s="361"/>
      <c r="G25" s="361"/>
      <c r="H25" s="361"/>
      <c r="I25" s="362"/>
    </row>
    <row r="26" spans="1:9" s="3" customFormat="1" ht="15.75" customHeight="1">
      <c r="A26" s="360" t="s">
        <v>110</v>
      </c>
      <c r="B26" s="361"/>
      <c r="C26" s="361"/>
      <c r="D26" s="361"/>
      <c r="E26" s="361"/>
      <c r="F26" s="361"/>
      <c r="G26" s="361"/>
      <c r="H26" s="361"/>
      <c r="I26" s="362"/>
    </row>
    <row r="27" spans="1:9" s="3" customFormat="1" ht="15.75" customHeight="1">
      <c r="A27" s="360" t="s">
        <v>111</v>
      </c>
      <c r="B27" s="361"/>
      <c r="C27" s="361"/>
      <c r="D27" s="361"/>
      <c r="E27" s="361"/>
      <c r="F27" s="361"/>
      <c r="G27" s="361"/>
      <c r="H27" s="361"/>
      <c r="I27" s="362"/>
    </row>
    <row r="28" spans="1:9" s="3" customFormat="1" ht="15.75" customHeight="1">
      <c r="A28" s="360" t="s">
        <v>112</v>
      </c>
      <c r="B28" s="361"/>
      <c r="C28" s="361"/>
      <c r="D28" s="361"/>
      <c r="E28" s="361"/>
      <c r="F28" s="361"/>
      <c r="G28" s="361"/>
      <c r="H28" s="361"/>
      <c r="I28" s="362"/>
    </row>
    <row r="29" spans="1:9" s="3" customFormat="1" ht="15.75" customHeight="1">
      <c r="A29" s="360" t="s">
        <v>113</v>
      </c>
      <c r="B29" s="361"/>
      <c r="C29" s="361"/>
      <c r="D29" s="361"/>
      <c r="E29" s="361"/>
      <c r="F29" s="361"/>
      <c r="G29" s="361"/>
      <c r="H29" s="361"/>
      <c r="I29" s="362"/>
    </row>
    <row r="30" spans="1:9" s="3" customFormat="1" ht="15.75" customHeight="1">
      <c r="A30" s="360" t="s">
        <v>114</v>
      </c>
      <c r="B30" s="361"/>
      <c r="C30" s="361"/>
      <c r="D30" s="361"/>
      <c r="E30" s="361"/>
      <c r="F30" s="361"/>
      <c r="G30" s="361"/>
      <c r="H30" s="361"/>
      <c r="I30" s="362"/>
    </row>
    <row r="31" spans="1:9" s="3" customFormat="1" ht="15.75" customHeight="1">
      <c r="A31" s="360" t="s">
        <v>115</v>
      </c>
      <c r="B31" s="361"/>
      <c r="C31" s="361"/>
      <c r="D31" s="361"/>
      <c r="E31" s="361"/>
      <c r="F31" s="361"/>
      <c r="G31" s="361"/>
      <c r="H31" s="361"/>
      <c r="I31" s="362"/>
    </row>
    <row r="32" spans="1:9" s="3" customFormat="1" ht="15.75" customHeight="1">
      <c r="A32" s="360" t="s">
        <v>116</v>
      </c>
      <c r="B32" s="361"/>
      <c r="C32" s="361"/>
      <c r="D32" s="361"/>
      <c r="E32" s="361"/>
      <c r="F32" s="361"/>
      <c r="G32" s="361"/>
      <c r="H32" s="361"/>
      <c r="I32" s="362"/>
    </row>
    <row r="33" spans="1:9" s="2" customFormat="1" ht="12.75" customHeight="1">
      <c r="A33" s="363" t="s">
        <v>117</v>
      </c>
      <c r="B33" s="363"/>
      <c r="C33" s="358"/>
      <c r="D33" s="358"/>
      <c r="E33" s="358"/>
      <c r="F33" s="346"/>
      <c r="H33" s="346"/>
      <c r="I33" s="358"/>
    </row>
    <row r="34" spans="1:9" s="92" customFormat="1" ht="12" customHeight="1">
      <c r="A34" s="326" t="s">
        <v>118</v>
      </c>
      <c r="B34" s="326"/>
      <c r="C34" s="326"/>
      <c r="D34" s="364"/>
      <c r="E34" s="346"/>
      <c r="F34" s="365"/>
      <c r="G34" s="346"/>
      <c r="H34" s="346"/>
      <c r="I34" s="346"/>
    </row>
  </sheetData>
  <sheetProtection/>
  <printOptions horizontalCentered="1"/>
  <pageMargins left="0.35" right="0.35" top="0.39" bottom="0.39" header="0" footer="0"/>
  <pageSetup fitToHeight="1" fitToWidth="1" horizontalDpi="200" verticalDpi="200" orientation="landscape" paperSize="9"/>
</worksheet>
</file>

<file path=xl/worksheets/sheet23.xml><?xml version="1.0" encoding="utf-8"?>
<worksheet xmlns="http://schemas.openxmlformats.org/spreadsheetml/2006/main" xmlns:r="http://schemas.openxmlformats.org/officeDocument/2006/relationships">
  <sheetPr codeName="Sheet30">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6" customWidth="1"/>
  </cols>
  <sheetData>
    <row r="1" spans="1:7" ht="26.25">
      <c r="A1" s="71" t="str">
        <f>'Week SetUp'!$A$6</f>
        <v>1o ΕΝΩΣΙΑΚΟ ΞΑΝΘΗΣ</v>
      </c>
      <c r="B1" s="72"/>
      <c r="C1" s="72"/>
      <c r="D1" s="73" t="s">
        <v>126</v>
      </c>
      <c r="E1" s="73"/>
      <c r="F1" s="74"/>
      <c r="G1" s="74"/>
    </row>
    <row r="2" spans="1:7" ht="12.75">
      <c r="A2" s="75" t="str">
        <f>'Week SetUp'!$A$8</f>
        <v>ITF Junior Circuit</v>
      </c>
      <c r="B2" s="75"/>
      <c r="C2" s="64"/>
      <c r="D2" s="366" t="s">
        <v>119</v>
      </c>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78"/>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2"/>
      <c r="F6" s="123"/>
      <c r="G6" s="367"/>
    </row>
    <row r="7" spans="1:7" ht="26.25" customHeight="1" thickBot="1">
      <c r="A7" s="128" t="s">
        <v>15</v>
      </c>
      <c r="B7" s="129" t="s">
        <v>9</v>
      </c>
      <c r="C7" s="129" t="s">
        <v>10</v>
      </c>
      <c r="D7" s="130" t="s">
        <v>19</v>
      </c>
      <c r="E7" s="129" t="s">
        <v>120</v>
      </c>
      <c r="F7" s="292" t="s">
        <v>121</v>
      </c>
      <c r="G7" s="130" t="s">
        <v>122</v>
      </c>
    </row>
    <row r="8" spans="1:7" s="12" customFormat="1" ht="18.75" customHeight="1">
      <c r="A8" s="136">
        <v>1</v>
      </c>
      <c r="B8" s="94"/>
      <c r="C8" s="94"/>
      <c r="D8" s="138"/>
      <c r="E8" s="95"/>
      <c r="F8" s="96"/>
      <c r="G8" s="96"/>
    </row>
    <row r="9" spans="1:7" s="12" customFormat="1" ht="18.75" customHeight="1">
      <c r="A9" s="136">
        <v>2</v>
      </c>
      <c r="B9" s="94"/>
      <c r="C9" s="94"/>
      <c r="D9" s="138"/>
      <c r="E9" s="95"/>
      <c r="F9" s="96"/>
      <c r="G9" s="96"/>
    </row>
    <row r="10" spans="1:7" s="12" customFormat="1" ht="18.75" customHeight="1">
      <c r="A10" s="136">
        <v>3</v>
      </c>
      <c r="B10" s="94"/>
      <c r="C10" s="94"/>
      <c r="D10" s="138"/>
      <c r="E10" s="95"/>
      <c r="F10" s="96"/>
      <c r="G10" s="96"/>
    </row>
    <row r="11" spans="1:7" s="12" customFormat="1" ht="18.75" customHeight="1">
      <c r="A11" s="136">
        <v>4</v>
      </c>
      <c r="B11" s="94"/>
      <c r="C11" s="94"/>
      <c r="D11" s="138"/>
      <c r="E11" s="95"/>
      <c r="F11" s="96"/>
      <c r="G11" s="96"/>
    </row>
    <row r="12" spans="1:7" s="12" customFormat="1" ht="18.75" customHeight="1">
      <c r="A12" s="136">
        <v>5</v>
      </c>
      <c r="B12" s="94"/>
      <c r="C12" s="94"/>
      <c r="D12" s="138"/>
      <c r="E12" s="95"/>
      <c r="F12" s="96"/>
      <c r="G12" s="96"/>
    </row>
    <row r="13" spans="1:7" s="12" customFormat="1" ht="18.75" customHeight="1">
      <c r="A13" s="136">
        <v>6</v>
      </c>
      <c r="B13" s="94"/>
      <c r="C13" s="94"/>
      <c r="D13" s="138"/>
      <c r="E13" s="95"/>
      <c r="F13" s="96"/>
      <c r="G13" s="96"/>
    </row>
    <row r="14" spans="1:7" s="12" customFormat="1" ht="18.75" customHeight="1">
      <c r="A14" s="136">
        <v>7</v>
      </c>
      <c r="B14" s="94"/>
      <c r="C14" s="94"/>
      <c r="D14" s="138"/>
      <c r="E14" s="95"/>
      <c r="F14" s="96"/>
      <c r="G14" s="96"/>
    </row>
    <row r="15" spans="1:7" s="12" customFormat="1" ht="18.75" customHeight="1">
      <c r="A15" s="136">
        <v>8</v>
      </c>
      <c r="B15" s="94"/>
      <c r="C15" s="94"/>
      <c r="D15" s="138"/>
      <c r="E15" s="95"/>
      <c r="F15" s="96"/>
      <c r="G15" s="96"/>
    </row>
    <row r="16" spans="1:7" s="12" customFormat="1" ht="18.75" customHeight="1">
      <c r="A16" s="136">
        <v>9</v>
      </c>
      <c r="B16" s="94"/>
      <c r="C16" s="94"/>
      <c r="D16" s="138"/>
      <c r="E16" s="95"/>
      <c r="F16" s="96"/>
      <c r="G16" s="96"/>
    </row>
    <row r="17" spans="1:7" s="12" customFormat="1" ht="18.75" customHeight="1">
      <c r="A17" s="136">
        <v>10</v>
      </c>
      <c r="B17" s="94"/>
      <c r="C17" s="94"/>
      <c r="D17" s="138"/>
      <c r="E17" s="95"/>
      <c r="F17" s="96"/>
      <c r="G17" s="96"/>
    </row>
    <row r="18" spans="1:7" s="12" customFormat="1" ht="18.75" customHeight="1">
      <c r="A18" s="136">
        <v>11</v>
      </c>
      <c r="B18" s="94"/>
      <c r="C18" s="94"/>
      <c r="D18" s="138"/>
      <c r="E18" s="95"/>
      <c r="F18" s="96"/>
      <c r="G18" s="96"/>
    </row>
    <row r="19" spans="1:7" s="12" customFormat="1" ht="18.75" customHeight="1">
      <c r="A19" s="136">
        <v>12</v>
      </c>
      <c r="B19" s="94"/>
      <c r="C19" s="94"/>
      <c r="D19" s="138"/>
      <c r="E19" s="95"/>
      <c r="F19" s="96"/>
      <c r="G19" s="96"/>
    </row>
    <row r="20" spans="1:7" s="12" customFormat="1" ht="18.75" customHeight="1">
      <c r="A20" s="136">
        <v>13</v>
      </c>
      <c r="B20" s="94"/>
      <c r="C20" s="94"/>
      <c r="D20" s="138"/>
      <c r="E20" s="95"/>
      <c r="F20" s="96"/>
      <c r="G20" s="96"/>
    </row>
    <row r="21" spans="1:7" s="12" customFormat="1" ht="18.75" customHeight="1">
      <c r="A21" s="136">
        <v>14</v>
      </c>
      <c r="B21" s="94"/>
      <c r="C21" s="94"/>
      <c r="D21" s="138"/>
      <c r="E21" s="95"/>
      <c r="F21" s="96"/>
      <c r="G21" s="96"/>
    </row>
    <row r="22" spans="1:7" s="12" customFormat="1" ht="18.75" customHeight="1">
      <c r="A22" s="136">
        <v>15</v>
      </c>
      <c r="B22" s="94"/>
      <c r="C22" s="94"/>
      <c r="D22" s="138"/>
      <c r="E22" s="95"/>
      <c r="F22" s="96"/>
      <c r="G22" s="96"/>
    </row>
    <row r="23" spans="1:7" s="12" customFormat="1" ht="18.75" customHeight="1">
      <c r="A23" s="136">
        <v>16</v>
      </c>
      <c r="B23" s="94"/>
      <c r="C23" s="94"/>
      <c r="D23" s="138"/>
      <c r="E23" s="95"/>
      <c r="F23" s="96"/>
      <c r="G23" s="96"/>
    </row>
    <row r="24" spans="1:7" s="12" customFormat="1" ht="18.75" customHeight="1">
      <c r="A24" s="136">
        <v>17</v>
      </c>
      <c r="B24" s="94"/>
      <c r="C24" s="94"/>
      <c r="D24" s="138"/>
      <c r="E24" s="95"/>
      <c r="F24" s="96"/>
      <c r="G24" s="96"/>
    </row>
    <row r="25" spans="1:7" s="12" customFormat="1" ht="18.75" customHeight="1">
      <c r="A25" s="136">
        <v>18</v>
      </c>
      <c r="B25" s="94"/>
      <c r="C25" s="94"/>
      <c r="D25" s="138"/>
      <c r="E25" s="95"/>
      <c r="F25" s="96"/>
      <c r="G25" s="96"/>
    </row>
    <row r="26" spans="1:7" s="12" customFormat="1" ht="18.75" customHeight="1">
      <c r="A26" s="136">
        <v>19</v>
      </c>
      <c r="B26" s="94"/>
      <c r="C26" s="94"/>
      <c r="D26" s="138"/>
      <c r="E26" s="95"/>
      <c r="F26" s="96"/>
      <c r="G26" s="96"/>
    </row>
    <row r="27" spans="1:7" s="12" customFormat="1" ht="18.75" customHeight="1">
      <c r="A27" s="136">
        <v>20</v>
      </c>
      <c r="B27" s="94"/>
      <c r="C27" s="94"/>
      <c r="D27" s="138"/>
      <c r="E27" s="95"/>
      <c r="F27" s="96"/>
      <c r="G27" s="96"/>
    </row>
    <row r="28" spans="1:7" s="12" customFormat="1" ht="18.75" customHeight="1">
      <c r="A28" s="136">
        <v>21</v>
      </c>
      <c r="B28" s="94"/>
      <c r="C28" s="94"/>
      <c r="D28" s="138"/>
      <c r="E28" s="95"/>
      <c r="F28" s="96"/>
      <c r="G28" s="96"/>
    </row>
    <row r="29" spans="1:7" s="12" customFormat="1" ht="18.75" customHeight="1">
      <c r="A29" s="136">
        <v>22</v>
      </c>
      <c r="B29" s="94"/>
      <c r="C29" s="94"/>
      <c r="D29" s="138"/>
      <c r="E29" s="95"/>
      <c r="F29" s="96"/>
      <c r="G29" s="96"/>
    </row>
    <row r="30" spans="1:7" s="12" customFormat="1" ht="18.75" customHeight="1">
      <c r="A30" s="136">
        <v>23</v>
      </c>
      <c r="B30" s="94"/>
      <c r="C30" s="94"/>
      <c r="D30" s="138"/>
      <c r="E30" s="95"/>
      <c r="F30" s="96"/>
      <c r="G30" s="96"/>
    </row>
    <row r="31" spans="1:7" s="12" customFormat="1" ht="18.75" customHeight="1">
      <c r="A31" s="136">
        <v>24</v>
      </c>
      <c r="B31" s="94"/>
      <c r="C31" s="94"/>
      <c r="D31" s="138"/>
      <c r="E31" s="95"/>
      <c r="F31" s="96"/>
      <c r="G31" s="96"/>
    </row>
    <row r="32" spans="1:7" s="12" customFormat="1" ht="18.75" customHeight="1">
      <c r="A32" s="136">
        <v>25</v>
      </c>
      <c r="B32" s="94"/>
      <c r="C32" s="94"/>
      <c r="D32" s="138"/>
      <c r="E32" s="95"/>
      <c r="F32" s="96"/>
      <c r="G32" s="96"/>
    </row>
    <row r="33" spans="1:7" s="12" customFormat="1" ht="18.75" customHeight="1">
      <c r="A33" s="136">
        <v>26</v>
      </c>
      <c r="B33" s="94"/>
      <c r="C33" s="94"/>
      <c r="D33" s="138"/>
      <c r="E33" s="95"/>
      <c r="F33" s="96"/>
      <c r="G33" s="96"/>
    </row>
    <row r="34" spans="1:7" s="12" customFormat="1" ht="18.75" customHeight="1">
      <c r="A34" s="136">
        <v>27</v>
      </c>
      <c r="B34" s="94"/>
      <c r="C34" s="94"/>
      <c r="D34" s="138"/>
      <c r="E34" s="95"/>
      <c r="F34" s="96"/>
      <c r="G34" s="96"/>
    </row>
    <row r="35" spans="1:7" s="12" customFormat="1" ht="18.75" customHeight="1">
      <c r="A35" s="136">
        <v>28</v>
      </c>
      <c r="B35" s="94"/>
      <c r="C35" s="94"/>
      <c r="D35" s="138"/>
      <c r="E35" s="95"/>
      <c r="F35" s="96"/>
      <c r="G35" s="96"/>
    </row>
    <row r="36" spans="1:7" s="2" customFormat="1" ht="66.75" customHeight="1" thickBot="1">
      <c r="A36" s="66"/>
      <c r="B36" s="66"/>
      <c r="C36" s="66"/>
      <c r="D36" s="66"/>
      <c r="E36" s="66"/>
      <c r="F36" s="350"/>
      <c r="G36" s="350"/>
    </row>
    <row r="37" spans="1:7" s="2" customFormat="1" ht="12.75">
      <c r="A37" s="368"/>
      <c r="B37" s="369"/>
      <c r="C37" s="37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4.xml><?xml version="1.0" encoding="utf-8"?>
<worksheet xmlns="http://schemas.openxmlformats.org/spreadsheetml/2006/main" xmlns:r="http://schemas.openxmlformats.org/officeDocument/2006/relationships">
  <sheetPr codeName="Sheet47">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B24" sqref="B24"/>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6" customWidth="1"/>
  </cols>
  <sheetData>
    <row r="1" spans="1:7" ht="26.25">
      <c r="A1" s="71" t="str">
        <f>'Week SetUp'!$A$6</f>
        <v>1o ΕΝΩΣΙΑΚΟ ΞΑΝΘΗΣ</v>
      </c>
      <c r="B1" s="72"/>
      <c r="C1" s="72"/>
      <c r="D1" s="73" t="s">
        <v>127</v>
      </c>
      <c r="E1" s="73"/>
      <c r="F1" s="74"/>
      <c r="G1" s="74"/>
    </row>
    <row r="2" spans="1:7" ht="12.75">
      <c r="A2" s="75" t="str">
        <f>'Week SetUp'!$A$8</f>
        <v>ITF Junior Circuit</v>
      </c>
      <c r="B2" s="75"/>
      <c r="C2" s="64"/>
      <c r="D2" s="366" t="s">
        <v>119</v>
      </c>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78"/>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2"/>
      <c r="F6" s="123"/>
      <c r="G6" s="367"/>
    </row>
    <row r="7" spans="1:7" ht="26.25" customHeight="1" thickBot="1">
      <c r="A7" s="128" t="s">
        <v>15</v>
      </c>
      <c r="B7" s="129" t="s">
        <v>9</v>
      </c>
      <c r="C7" s="129" t="s">
        <v>10</v>
      </c>
      <c r="D7" s="130" t="s">
        <v>19</v>
      </c>
      <c r="E7" s="129" t="s">
        <v>120</v>
      </c>
      <c r="F7" s="292" t="s">
        <v>121</v>
      </c>
      <c r="G7" s="130" t="s">
        <v>122</v>
      </c>
    </row>
    <row r="8" spans="1:7" s="12" customFormat="1" ht="18.75" customHeight="1">
      <c r="A8" s="136">
        <v>1</v>
      </c>
      <c r="B8" s="94"/>
      <c r="C8" s="94"/>
      <c r="D8" s="138"/>
      <c r="E8" s="95"/>
      <c r="F8" s="96"/>
      <c r="G8" s="96"/>
    </row>
    <row r="9" spans="1:7" s="12" customFormat="1" ht="18.75" customHeight="1">
      <c r="A9" s="136">
        <v>2</v>
      </c>
      <c r="B9" s="94"/>
      <c r="C9" s="94"/>
      <c r="D9" s="138"/>
      <c r="E9" s="95"/>
      <c r="F9" s="96"/>
      <c r="G9" s="96"/>
    </row>
    <row r="10" spans="1:7" s="12" customFormat="1" ht="18.75" customHeight="1">
      <c r="A10" s="136">
        <v>3</v>
      </c>
      <c r="B10" s="94"/>
      <c r="C10" s="94"/>
      <c r="D10" s="138"/>
      <c r="E10" s="95"/>
      <c r="F10" s="96"/>
      <c r="G10" s="96"/>
    </row>
    <row r="11" spans="1:7" s="12" customFormat="1" ht="18.75" customHeight="1">
      <c r="A11" s="136">
        <v>4</v>
      </c>
      <c r="B11" s="94"/>
      <c r="C11" s="94"/>
      <c r="D11" s="138"/>
      <c r="E11" s="95"/>
      <c r="F11" s="96"/>
      <c r="G11" s="96"/>
    </row>
    <row r="12" spans="1:7" s="12" customFormat="1" ht="18.75" customHeight="1">
      <c r="A12" s="136">
        <v>5</v>
      </c>
      <c r="B12" s="94"/>
      <c r="C12" s="94"/>
      <c r="D12" s="138"/>
      <c r="E12" s="95"/>
      <c r="F12" s="96"/>
      <c r="G12" s="96"/>
    </row>
    <row r="13" spans="1:7" s="12" customFormat="1" ht="18.75" customHeight="1">
      <c r="A13" s="136">
        <v>6</v>
      </c>
      <c r="B13" s="94"/>
      <c r="C13" s="94"/>
      <c r="D13" s="138"/>
      <c r="E13" s="95"/>
      <c r="F13" s="96"/>
      <c r="G13" s="96"/>
    </row>
    <row r="14" spans="1:7" s="12" customFormat="1" ht="18.75" customHeight="1">
      <c r="A14" s="136">
        <v>7</v>
      </c>
      <c r="B14" s="94"/>
      <c r="C14" s="94"/>
      <c r="D14" s="138"/>
      <c r="E14" s="95"/>
      <c r="F14" s="96"/>
      <c r="G14" s="96"/>
    </row>
    <row r="15" spans="1:7" s="12" customFormat="1" ht="18.75" customHeight="1">
      <c r="A15" s="136">
        <v>8</v>
      </c>
      <c r="B15" s="94"/>
      <c r="C15" s="94"/>
      <c r="D15" s="138"/>
      <c r="E15" s="95"/>
      <c r="F15" s="96"/>
      <c r="G15" s="96"/>
    </row>
    <row r="16" spans="1:7" s="12" customFormat="1" ht="18.75" customHeight="1">
      <c r="A16" s="136">
        <v>9</v>
      </c>
      <c r="B16" s="94"/>
      <c r="C16" s="94"/>
      <c r="D16" s="138"/>
      <c r="E16" s="95"/>
      <c r="F16" s="96"/>
      <c r="G16" s="96"/>
    </row>
    <row r="17" spans="1:7" s="12" customFormat="1" ht="18.75" customHeight="1">
      <c r="A17" s="136">
        <v>10</v>
      </c>
      <c r="B17" s="94"/>
      <c r="C17" s="94"/>
      <c r="D17" s="138"/>
      <c r="E17" s="95"/>
      <c r="F17" s="96"/>
      <c r="G17" s="96"/>
    </row>
    <row r="18" spans="1:7" s="12" customFormat="1" ht="18.75" customHeight="1">
      <c r="A18" s="136">
        <v>11</v>
      </c>
      <c r="B18" s="94"/>
      <c r="C18" s="94"/>
      <c r="D18" s="138"/>
      <c r="E18" s="95"/>
      <c r="F18" s="96"/>
      <c r="G18" s="96"/>
    </row>
    <row r="19" spans="1:7" s="12" customFormat="1" ht="18.75" customHeight="1">
      <c r="A19" s="136">
        <v>12</v>
      </c>
      <c r="B19" s="94"/>
      <c r="C19" s="94"/>
      <c r="D19" s="138"/>
      <c r="E19" s="95"/>
      <c r="F19" s="96"/>
      <c r="G19" s="96"/>
    </row>
    <row r="20" spans="1:7" s="12" customFormat="1" ht="18.75" customHeight="1">
      <c r="A20" s="136">
        <v>13</v>
      </c>
      <c r="B20" s="94"/>
      <c r="C20" s="94"/>
      <c r="D20" s="138"/>
      <c r="E20" s="95"/>
      <c r="F20" s="96"/>
      <c r="G20" s="96"/>
    </row>
    <row r="21" spans="1:7" s="12" customFormat="1" ht="18.75" customHeight="1">
      <c r="A21" s="136">
        <v>14</v>
      </c>
      <c r="B21" s="94"/>
      <c r="C21" s="94"/>
      <c r="D21" s="138"/>
      <c r="E21" s="95"/>
      <c r="F21" s="96"/>
      <c r="G21" s="96"/>
    </row>
    <row r="22" spans="1:7" s="12" customFormat="1" ht="18.75" customHeight="1">
      <c r="A22" s="136">
        <v>15</v>
      </c>
      <c r="B22" s="94"/>
      <c r="C22" s="94"/>
      <c r="D22" s="138"/>
      <c r="E22" s="95"/>
      <c r="F22" s="96"/>
      <c r="G22" s="96"/>
    </row>
    <row r="23" spans="1:7" s="12" customFormat="1" ht="18.75" customHeight="1">
      <c r="A23" s="136">
        <v>16</v>
      </c>
      <c r="B23" s="94"/>
      <c r="C23" s="94"/>
      <c r="D23" s="138"/>
      <c r="E23" s="95"/>
      <c r="F23" s="96"/>
      <c r="G23" s="96"/>
    </row>
    <row r="24" spans="1:7" s="12" customFormat="1" ht="18.75" customHeight="1">
      <c r="A24" s="136">
        <v>17</v>
      </c>
      <c r="B24" s="94"/>
      <c r="C24" s="94"/>
      <c r="D24" s="138"/>
      <c r="E24" s="95"/>
      <c r="F24" s="96"/>
      <c r="G24" s="96"/>
    </row>
    <row r="25" spans="1:7" s="12" customFormat="1" ht="18.75" customHeight="1">
      <c r="A25" s="136">
        <v>18</v>
      </c>
      <c r="B25" s="94"/>
      <c r="C25" s="94"/>
      <c r="D25" s="138"/>
      <c r="E25" s="95"/>
      <c r="F25" s="96"/>
      <c r="G25" s="96"/>
    </row>
    <row r="26" spans="1:7" s="12" customFormat="1" ht="18.75" customHeight="1">
      <c r="A26" s="136">
        <v>19</v>
      </c>
      <c r="B26" s="94"/>
      <c r="C26" s="94"/>
      <c r="D26" s="138"/>
      <c r="E26" s="95"/>
      <c r="F26" s="96"/>
      <c r="G26" s="96"/>
    </row>
    <row r="27" spans="1:7" s="12" customFormat="1" ht="18.75" customHeight="1">
      <c r="A27" s="136">
        <v>20</v>
      </c>
      <c r="B27" s="94"/>
      <c r="C27" s="94"/>
      <c r="D27" s="138"/>
      <c r="E27" s="95"/>
      <c r="F27" s="96"/>
      <c r="G27" s="96"/>
    </row>
    <row r="28" spans="1:7" s="12" customFormat="1" ht="18.75" customHeight="1">
      <c r="A28" s="136">
        <v>21</v>
      </c>
      <c r="B28" s="94"/>
      <c r="C28" s="94"/>
      <c r="D28" s="138"/>
      <c r="E28" s="95"/>
      <c r="F28" s="96"/>
      <c r="G28" s="96"/>
    </row>
    <row r="29" spans="1:7" s="12" customFormat="1" ht="18.75" customHeight="1">
      <c r="A29" s="136">
        <v>22</v>
      </c>
      <c r="B29" s="94"/>
      <c r="C29" s="94"/>
      <c r="D29" s="138"/>
      <c r="E29" s="95"/>
      <c r="F29" s="96"/>
      <c r="G29" s="96"/>
    </row>
    <row r="30" spans="1:7" s="12" customFormat="1" ht="18.75" customHeight="1">
      <c r="A30" s="136">
        <v>23</v>
      </c>
      <c r="B30" s="94"/>
      <c r="C30" s="94"/>
      <c r="D30" s="138"/>
      <c r="E30" s="95"/>
      <c r="F30" s="96"/>
      <c r="G30" s="96"/>
    </row>
    <row r="31" spans="1:7" s="12" customFormat="1" ht="18.75" customHeight="1">
      <c r="A31" s="136">
        <v>24</v>
      </c>
      <c r="B31" s="94"/>
      <c r="C31" s="94"/>
      <c r="D31" s="138"/>
      <c r="E31" s="95"/>
      <c r="F31" s="96"/>
      <c r="G31" s="96"/>
    </row>
    <row r="32" spans="1:7" s="12" customFormat="1" ht="18.75" customHeight="1">
      <c r="A32" s="136">
        <v>25</v>
      </c>
      <c r="B32" s="94"/>
      <c r="C32" s="94"/>
      <c r="D32" s="138"/>
      <c r="E32" s="95"/>
      <c r="F32" s="96"/>
      <c r="G32" s="96"/>
    </row>
    <row r="33" spans="1:7" s="12" customFormat="1" ht="18.75" customHeight="1">
      <c r="A33" s="136">
        <v>26</v>
      </c>
      <c r="B33" s="94"/>
      <c r="C33" s="94"/>
      <c r="D33" s="138"/>
      <c r="E33" s="95"/>
      <c r="F33" s="96"/>
      <c r="G33" s="96"/>
    </row>
    <row r="34" spans="1:7" s="12" customFormat="1" ht="18.75" customHeight="1">
      <c r="A34" s="136">
        <v>27</v>
      </c>
      <c r="B34" s="94"/>
      <c r="C34" s="94"/>
      <c r="D34" s="138"/>
      <c r="E34" s="95"/>
      <c r="F34" s="96"/>
      <c r="G34" s="96"/>
    </row>
    <row r="35" spans="1:7" s="12" customFormat="1" ht="18.75" customHeight="1">
      <c r="A35" s="136">
        <v>28</v>
      </c>
      <c r="B35" s="94"/>
      <c r="C35" s="94"/>
      <c r="D35" s="138"/>
      <c r="E35" s="95"/>
      <c r="F35" s="96"/>
      <c r="G35" s="96"/>
    </row>
    <row r="36" spans="1:7" s="2" customFormat="1" ht="66.75" customHeight="1" thickBot="1">
      <c r="A36" s="66"/>
      <c r="B36" s="66"/>
      <c r="C36" s="66"/>
      <c r="D36" s="66"/>
      <c r="E36" s="66"/>
      <c r="F36" s="350"/>
      <c r="G36" s="350"/>
    </row>
    <row r="37" spans="1:7" s="2" customFormat="1" ht="12.75">
      <c r="A37" s="368"/>
      <c r="B37" s="369"/>
      <c r="C37" s="37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5.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6" customWidth="1"/>
  </cols>
  <sheetData>
    <row r="1" spans="1:7" ht="26.25">
      <c r="A1" s="71" t="str">
        <f>'Week SetUp'!$A$6</f>
        <v>1o ΕΝΩΣΙΑΚΟ ΞΑΝΘΗΣ</v>
      </c>
      <c r="B1" s="72"/>
      <c r="C1" s="72"/>
      <c r="D1" s="73" t="s">
        <v>128</v>
      </c>
      <c r="E1" s="73"/>
      <c r="F1" s="74"/>
      <c r="G1" s="74"/>
    </row>
    <row r="2" spans="1:7" ht="12.75">
      <c r="A2" s="75" t="str">
        <f>'Week SetUp'!$A$8</f>
        <v>ITF Junior Circuit</v>
      </c>
      <c r="B2" s="75"/>
      <c r="C2" s="64"/>
      <c r="D2" s="366" t="s">
        <v>119</v>
      </c>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78"/>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2"/>
      <c r="F6" s="123"/>
      <c r="G6" s="367"/>
    </row>
    <row r="7" spans="1:7" ht="28.5" customHeight="1" thickBot="1">
      <c r="A7" s="128" t="s">
        <v>15</v>
      </c>
      <c r="B7" s="129" t="s">
        <v>9</v>
      </c>
      <c r="C7" s="129" t="s">
        <v>10</v>
      </c>
      <c r="D7" s="130" t="s">
        <v>19</v>
      </c>
      <c r="E7" s="129" t="s">
        <v>124</v>
      </c>
      <c r="F7" s="292" t="s">
        <v>121</v>
      </c>
      <c r="G7" s="130" t="s">
        <v>125</v>
      </c>
    </row>
    <row r="8" spans="1:7" s="12" customFormat="1" ht="18.75" customHeight="1">
      <c r="A8" s="136">
        <v>1</v>
      </c>
      <c r="B8" s="94"/>
      <c r="C8" s="94"/>
      <c r="D8" s="138"/>
      <c r="E8" s="95"/>
      <c r="F8" s="96"/>
      <c r="G8" s="96"/>
    </row>
    <row r="9" spans="1:7" s="12" customFormat="1" ht="18.75" customHeight="1">
      <c r="A9" s="136">
        <v>2</v>
      </c>
      <c r="B9" s="94"/>
      <c r="C9" s="94"/>
      <c r="D9" s="138"/>
      <c r="E9" s="95"/>
      <c r="F9" s="96"/>
      <c r="G9" s="96"/>
    </row>
    <row r="10" spans="1:7" s="12" customFormat="1" ht="18.75" customHeight="1">
      <c r="A10" s="136">
        <v>3</v>
      </c>
      <c r="B10" s="94"/>
      <c r="C10" s="94"/>
      <c r="D10" s="138"/>
      <c r="E10" s="95"/>
      <c r="F10" s="96"/>
      <c r="G10" s="96"/>
    </row>
    <row r="11" spans="1:7" s="12" customFormat="1" ht="18.75" customHeight="1">
      <c r="A11" s="136">
        <v>4</v>
      </c>
      <c r="B11" s="94"/>
      <c r="C11" s="94"/>
      <c r="D11" s="138"/>
      <c r="E11" s="95"/>
      <c r="F11" s="96"/>
      <c r="G11" s="96"/>
    </row>
    <row r="12" spans="1:7" s="12" customFormat="1" ht="18.75" customHeight="1">
      <c r="A12" s="136">
        <v>5</v>
      </c>
      <c r="B12" s="94"/>
      <c r="C12" s="94"/>
      <c r="D12" s="138"/>
      <c r="E12" s="95"/>
      <c r="F12" s="96"/>
      <c r="G12" s="96"/>
    </row>
    <row r="13" spans="1:7" s="12" customFormat="1" ht="18.75" customHeight="1">
      <c r="A13" s="136">
        <v>6</v>
      </c>
      <c r="B13" s="94"/>
      <c r="C13" s="94"/>
      <c r="D13" s="138"/>
      <c r="E13" s="95"/>
      <c r="F13" s="96"/>
      <c r="G13" s="96"/>
    </row>
    <row r="14" spans="1:7" s="12" customFormat="1" ht="18.75" customHeight="1">
      <c r="A14" s="136">
        <v>7</v>
      </c>
      <c r="B14" s="94"/>
      <c r="C14" s="94"/>
      <c r="D14" s="138"/>
      <c r="E14" s="95"/>
      <c r="F14" s="96"/>
      <c r="G14" s="96"/>
    </row>
    <row r="15" spans="1:7" s="12" customFormat="1" ht="18.75" customHeight="1">
      <c r="A15" s="136">
        <v>8</v>
      </c>
      <c r="B15" s="94"/>
      <c r="C15" s="94"/>
      <c r="D15" s="138"/>
      <c r="E15" s="95"/>
      <c r="F15" s="96"/>
      <c r="G15" s="96"/>
    </row>
    <row r="16" spans="1:7" s="12" customFormat="1" ht="18.75" customHeight="1">
      <c r="A16" s="136">
        <v>9</v>
      </c>
      <c r="B16" s="94"/>
      <c r="C16" s="94"/>
      <c r="D16" s="138"/>
      <c r="E16" s="95"/>
      <c r="F16" s="96"/>
      <c r="G16" s="96"/>
    </row>
    <row r="17" spans="1:7" s="12" customFormat="1" ht="18.75" customHeight="1">
      <c r="A17" s="136">
        <v>10</v>
      </c>
      <c r="B17" s="94"/>
      <c r="C17" s="94"/>
      <c r="D17" s="138"/>
      <c r="E17" s="95"/>
      <c r="F17" s="96"/>
      <c r="G17" s="96"/>
    </row>
    <row r="18" spans="1:7" s="12" customFormat="1" ht="18.75" customHeight="1">
      <c r="A18" s="136">
        <v>11</v>
      </c>
      <c r="B18" s="94"/>
      <c r="C18" s="94"/>
      <c r="D18" s="138"/>
      <c r="E18" s="95"/>
      <c r="F18" s="96"/>
      <c r="G18" s="96"/>
    </row>
    <row r="19" spans="1:7" s="12" customFormat="1" ht="18.75" customHeight="1">
      <c r="A19" s="136">
        <v>12</v>
      </c>
      <c r="B19" s="94"/>
      <c r="C19" s="94"/>
      <c r="D19" s="138"/>
      <c r="E19" s="95"/>
      <c r="F19" s="96"/>
      <c r="G19" s="96"/>
    </row>
    <row r="20" spans="1:7" s="12" customFormat="1" ht="18.75" customHeight="1">
      <c r="A20" s="136">
        <v>13</v>
      </c>
      <c r="B20" s="94"/>
      <c r="C20" s="94"/>
      <c r="D20" s="138"/>
      <c r="E20" s="95"/>
      <c r="F20" s="96"/>
      <c r="G20" s="96"/>
    </row>
    <row r="21" spans="1:7" s="12" customFormat="1" ht="18.75" customHeight="1">
      <c r="A21" s="136">
        <v>14</v>
      </c>
      <c r="B21" s="94"/>
      <c r="C21" s="94"/>
      <c r="D21" s="138"/>
      <c r="E21" s="95"/>
      <c r="F21" s="96"/>
      <c r="G21" s="96"/>
    </row>
    <row r="22" spans="1:7" s="12" customFormat="1" ht="18.75" customHeight="1">
      <c r="A22" s="136">
        <v>15</v>
      </c>
      <c r="B22" s="94"/>
      <c r="C22" s="94"/>
      <c r="D22" s="138"/>
      <c r="E22" s="95"/>
      <c r="F22" s="96"/>
      <c r="G22" s="96"/>
    </row>
    <row r="23" spans="1:7" s="12" customFormat="1" ht="18.75" customHeight="1">
      <c r="A23" s="136">
        <v>16</v>
      </c>
      <c r="B23" s="94"/>
      <c r="C23" s="94"/>
      <c r="D23" s="138"/>
      <c r="E23" s="95"/>
      <c r="F23" s="96"/>
      <c r="G23" s="96"/>
    </row>
    <row r="24" spans="1:7" s="12" customFormat="1" ht="18.75" customHeight="1">
      <c r="A24" s="136">
        <v>17</v>
      </c>
      <c r="B24" s="94"/>
      <c r="C24" s="94"/>
      <c r="D24" s="138"/>
      <c r="E24" s="95"/>
      <c r="F24" s="96"/>
      <c r="G24" s="96"/>
    </row>
    <row r="25" spans="1:7" s="12" customFormat="1" ht="18.75" customHeight="1">
      <c r="A25" s="136">
        <v>18</v>
      </c>
      <c r="B25" s="94"/>
      <c r="C25" s="94"/>
      <c r="D25" s="138"/>
      <c r="E25" s="95"/>
      <c r="F25" s="96"/>
      <c r="G25" s="96"/>
    </row>
    <row r="26" spans="1:7" s="12" customFormat="1" ht="18.75" customHeight="1">
      <c r="A26" s="136">
        <v>19</v>
      </c>
      <c r="B26" s="94"/>
      <c r="C26" s="94"/>
      <c r="D26" s="138"/>
      <c r="E26" s="95"/>
      <c r="F26" s="96"/>
      <c r="G26" s="96"/>
    </row>
    <row r="27" spans="1:7" s="12" customFormat="1" ht="18.75" customHeight="1">
      <c r="A27" s="136">
        <v>20</v>
      </c>
      <c r="B27" s="94"/>
      <c r="C27" s="94"/>
      <c r="D27" s="138"/>
      <c r="E27" s="95"/>
      <c r="F27" s="96"/>
      <c r="G27" s="96"/>
    </row>
    <row r="28" spans="1:7" s="12" customFormat="1" ht="18.75" customHeight="1">
      <c r="A28" s="136">
        <v>21</v>
      </c>
      <c r="B28" s="94"/>
      <c r="C28" s="94"/>
      <c r="D28" s="138"/>
      <c r="E28" s="95"/>
      <c r="F28" s="96"/>
      <c r="G28" s="96"/>
    </row>
    <row r="29" spans="1:7" s="12" customFormat="1" ht="18.75" customHeight="1">
      <c r="A29" s="136">
        <v>22</v>
      </c>
      <c r="B29" s="94"/>
      <c r="C29" s="94"/>
      <c r="D29" s="138"/>
      <c r="E29" s="95"/>
      <c r="F29" s="96"/>
      <c r="G29" s="96"/>
    </row>
    <row r="30" spans="1:7" s="12" customFormat="1" ht="18.75" customHeight="1">
      <c r="A30" s="136">
        <v>23</v>
      </c>
      <c r="B30" s="94"/>
      <c r="C30" s="94"/>
      <c r="D30" s="138"/>
      <c r="E30" s="95"/>
      <c r="F30" s="96"/>
      <c r="G30" s="96"/>
    </row>
    <row r="31" spans="1:7" s="12" customFormat="1" ht="18.75" customHeight="1">
      <c r="A31" s="136">
        <v>24</v>
      </c>
      <c r="B31" s="94"/>
      <c r="C31" s="94"/>
      <c r="D31" s="138"/>
      <c r="E31" s="95"/>
      <c r="F31" s="96"/>
      <c r="G31" s="96"/>
    </row>
    <row r="32" spans="1:7" s="12" customFormat="1" ht="18.75" customHeight="1">
      <c r="A32" s="136">
        <v>25</v>
      </c>
      <c r="B32" s="94"/>
      <c r="C32" s="94"/>
      <c r="D32" s="138"/>
      <c r="E32" s="95"/>
      <c r="F32" s="96"/>
      <c r="G32" s="96"/>
    </row>
    <row r="33" spans="1:7" s="12" customFormat="1" ht="18.75" customHeight="1">
      <c r="A33" s="136">
        <v>26</v>
      </c>
      <c r="B33" s="94"/>
      <c r="C33" s="94"/>
      <c r="D33" s="138"/>
      <c r="E33" s="95"/>
      <c r="F33" s="96"/>
      <c r="G33" s="96"/>
    </row>
    <row r="34" spans="1:7" s="12" customFormat="1" ht="18.75" customHeight="1">
      <c r="A34" s="136">
        <v>27</v>
      </c>
      <c r="B34" s="94"/>
      <c r="C34" s="94"/>
      <c r="D34" s="138"/>
      <c r="E34" s="95"/>
      <c r="F34" s="96"/>
      <c r="G34" s="96"/>
    </row>
    <row r="35" spans="1:7" s="12" customFormat="1" ht="18.75" customHeight="1">
      <c r="A35" s="136">
        <v>28</v>
      </c>
      <c r="B35" s="94"/>
      <c r="C35" s="94"/>
      <c r="D35" s="138"/>
      <c r="E35" s="95"/>
      <c r="F35" s="96"/>
      <c r="G35" s="96"/>
    </row>
    <row r="36" spans="1:7" s="2" customFormat="1" ht="63.75" customHeight="1" thickBot="1">
      <c r="A36" s="66"/>
      <c r="B36" s="66"/>
      <c r="C36" s="66"/>
      <c r="D36" s="66"/>
      <c r="E36" s="66"/>
      <c r="F36" s="350"/>
      <c r="G36" s="350"/>
    </row>
    <row r="37" spans="1:7" s="2" customFormat="1" ht="12.75">
      <c r="A37" s="368"/>
      <c r="B37" s="369"/>
      <c r="C37" s="37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6.xml><?xml version="1.0" encoding="utf-8"?>
<worksheet xmlns="http://schemas.openxmlformats.org/spreadsheetml/2006/main" xmlns:r="http://schemas.openxmlformats.org/officeDocument/2006/relationships">
  <sheetPr codeName="Sheet48">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6" customWidth="1"/>
  </cols>
  <sheetData>
    <row r="1" spans="1:7" ht="26.25">
      <c r="A1" s="71" t="str">
        <f>'Week SetUp'!$A$6</f>
        <v>1o ΕΝΩΣΙΑΚΟ ΞΑΝΘΗΣ</v>
      </c>
      <c r="B1" s="72"/>
      <c r="C1" s="72"/>
      <c r="D1" s="73" t="s">
        <v>129</v>
      </c>
      <c r="E1" s="73"/>
      <c r="F1" s="74"/>
      <c r="G1" s="74"/>
    </row>
    <row r="2" spans="1:7" ht="12.75">
      <c r="A2" s="75" t="str">
        <f>'Week SetUp'!$A$8</f>
        <v>ITF Junior Circuit</v>
      </c>
      <c r="B2" s="75"/>
      <c r="C2" s="64"/>
      <c r="D2" s="366" t="s">
        <v>119</v>
      </c>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78"/>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2"/>
      <c r="F6" s="123"/>
      <c r="G6" s="367"/>
    </row>
    <row r="7" spans="1:7" ht="28.5" customHeight="1" thickBot="1">
      <c r="A7" s="128" t="s">
        <v>15</v>
      </c>
      <c r="B7" s="129" t="s">
        <v>9</v>
      </c>
      <c r="C7" s="129" t="s">
        <v>10</v>
      </c>
      <c r="D7" s="130" t="s">
        <v>19</v>
      </c>
      <c r="E7" s="129" t="s">
        <v>124</v>
      </c>
      <c r="F7" s="292" t="s">
        <v>121</v>
      </c>
      <c r="G7" s="130" t="s">
        <v>125</v>
      </c>
    </row>
    <row r="8" spans="1:7" s="12" customFormat="1" ht="18.75" customHeight="1">
      <c r="A8" s="136">
        <v>1</v>
      </c>
      <c r="B8" s="94"/>
      <c r="C8" s="94"/>
      <c r="D8" s="138"/>
      <c r="E8" s="95"/>
      <c r="F8" s="96"/>
      <c r="G8" s="96"/>
    </row>
    <row r="9" spans="1:7" s="12" customFormat="1" ht="18.75" customHeight="1">
      <c r="A9" s="136">
        <v>2</v>
      </c>
      <c r="B9" s="94"/>
      <c r="C9" s="94"/>
      <c r="D9" s="138"/>
      <c r="E9" s="95"/>
      <c r="F9" s="96"/>
      <c r="G9" s="96"/>
    </row>
    <row r="10" spans="1:7" s="12" customFormat="1" ht="18.75" customHeight="1">
      <c r="A10" s="136">
        <v>3</v>
      </c>
      <c r="B10" s="94"/>
      <c r="C10" s="94"/>
      <c r="D10" s="138"/>
      <c r="E10" s="95"/>
      <c r="F10" s="96"/>
      <c r="G10" s="96"/>
    </row>
    <row r="11" spans="1:7" s="12" customFormat="1" ht="18.75" customHeight="1">
      <c r="A11" s="136">
        <v>4</v>
      </c>
      <c r="B11" s="94"/>
      <c r="C11" s="94"/>
      <c r="D11" s="138"/>
      <c r="E11" s="95"/>
      <c r="F11" s="96"/>
      <c r="G11" s="96"/>
    </row>
    <row r="12" spans="1:7" s="12" customFormat="1" ht="18.75" customHeight="1">
      <c r="A12" s="136">
        <v>5</v>
      </c>
      <c r="B12" s="94"/>
      <c r="C12" s="94"/>
      <c r="D12" s="138"/>
      <c r="E12" s="95"/>
      <c r="F12" s="96"/>
      <c r="G12" s="96"/>
    </row>
    <row r="13" spans="1:7" s="12" customFormat="1" ht="18.75" customHeight="1">
      <c r="A13" s="136">
        <v>6</v>
      </c>
      <c r="B13" s="94"/>
      <c r="C13" s="94"/>
      <c r="D13" s="138"/>
      <c r="E13" s="95"/>
      <c r="F13" s="96"/>
      <c r="G13" s="96"/>
    </row>
    <row r="14" spans="1:7" s="12" customFormat="1" ht="18.75" customHeight="1">
      <c r="A14" s="136">
        <v>7</v>
      </c>
      <c r="B14" s="94"/>
      <c r="C14" s="94"/>
      <c r="D14" s="138"/>
      <c r="E14" s="95"/>
      <c r="F14" s="96"/>
      <c r="G14" s="96"/>
    </row>
    <row r="15" spans="1:7" s="12" customFormat="1" ht="18.75" customHeight="1">
      <c r="A15" s="136">
        <v>8</v>
      </c>
      <c r="B15" s="94"/>
      <c r="C15" s="94"/>
      <c r="D15" s="138"/>
      <c r="E15" s="95"/>
      <c r="F15" s="96"/>
      <c r="G15" s="96"/>
    </row>
    <row r="16" spans="1:7" s="12" customFormat="1" ht="18.75" customHeight="1">
      <c r="A16" s="136">
        <v>9</v>
      </c>
      <c r="B16" s="94"/>
      <c r="C16" s="94"/>
      <c r="D16" s="138"/>
      <c r="E16" s="95"/>
      <c r="F16" s="96"/>
      <c r="G16" s="96"/>
    </row>
    <row r="17" spans="1:7" s="12" customFormat="1" ht="18.75" customHeight="1">
      <c r="A17" s="136">
        <v>10</v>
      </c>
      <c r="B17" s="94"/>
      <c r="C17" s="94"/>
      <c r="D17" s="138"/>
      <c r="E17" s="95"/>
      <c r="F17" s="96"/>
      <c r="G17" s="96"/>
    </row>
    <row r="18" spans="1:7" s="12" customFormat="1" ht="18.75" customHeight="1">
      <c r="A18" s="136">
        <v>11</v>
      </c>
      <c r="B18" s="94"/>
      <c r="C18" s="94"/>
      <c r="D18" s="138"/>
      <c r="E18" s="95"/>
      <c r="F18" s="96"/>
      <c r="G18" s="96"/>
    </row>
    <row r="19" spans="1:7" s="12" customFormat="1" ht="18.75" customHeight="1">
      <c r="A19" s="136">
        <v>12</v>
      </c>
      <c r="B19" s="94"/>
      <c r="C19" s="94"/>
      <c r="D19" s="138"/>
      <c r="E19" s="95"/>
      <c r="F19" s="96"/>
      <c r="G19" s="96"/>
    </row>
    <row r="20" spans="1:7" s="12" customFormat="1" ht="18.75" customHeight="1">
      <c r="A20" s="136">
        <v>13</v>
      </c>
      <c r="B20" s="94"/>
      <c r="C20" s="94"/>
      <c r="D20" s="138"/>
      <c r="E20" s="95"/>
      <c r="F20" s="96"/>
      <c r="G20" s="96"/>
    </row>
    <row r="21" spans="1:7" s="12" customFormat="1" ht="18.75" customHeight="1">
      <c r="A21" s="136">
        <v>14</v>
      </c>
      <c r="B21" s="94"/>
      <c r="C21" s="94"/>
      <c r="D21" s="138"/>
      <c r="E21" s="95"/>
      <c r="F21" s="96"/>
      <c r="G21" s="96"/>
    </row>
    <row r="22" spans="1:7" s="12" customFormat="1" ht="18.75" customHeight="1">
      <c r="A22" s="136">
        <v>15</v>
      </c>
      <c r="B22" s="94"/>
      <c r="C22" s="94"/>
      <c r="D22" s="138"/>
      <c r="E22" s="95"/>
      <c r="F22" s="96"/>
      <c r="G22" s="96"/>
    </row>
    <row r="23" spans="1:7" s="12" customFormat="1" ht="18.75" customHeight="1">
      <c r="A23" s="136">
        <v>16</v>
      </c>
      <c r="B23" s="94"/>
      <c r="C23" s="94"/>
      <c r="D23" s="138"/>
      <c r="E23" s="95"/>
      <c r="F23" s="96"/>
      <c r="G23" s="96"/>
    </row>
    <row r="24" spans="1:7" s="12" customFormat="1" ht="18.75" customHeight="1">
      <c r="A24" s="136">
        <v>17</v>
      </c>
      <c r="B24" s="94"/>
      <c r="C24" s="94"/>
      <c r="D24" s="138"/>
      <c r="E24" s="95"/>
      <c r="F24" s="96"/>
      <c r="G24" s="96"/>
    </row>
    <row r="25" spans="1:7" s="12" customFormat="1" ht="18.75" customHeight="1">
      <c r="A25" s="136">
        <v>18</v>
      </c>
      <c r="B25" s="94"/>
      <c r="C25" s="94"/>
      <c r="D25" s="138"/>
      <c r="E25" s="95"/>
      <c r="F25" s="96"/>
      <c r="G25" s="96"/>
    </row>
    <row r="26" spans="1:7" s="12" customFormat="1" ht="18.75" customHeight="1">
      <c r="A26" s="136">
        <v>19</v>
      </c>
      <c r="B26" s="94"/>
      <c r="C26" s="94"/>
      <c r="D26" s="138"/>
      <c r="E26" s="95"/>
      <c r="F26" s="96"/>
      <c r="G26" s="96"/>
    </row>
    <row r="27" spans="1:7" s="12" customFormat="1" ht="18.75" customHeight="1">
      <c r="A27" s="136">
        <v>20</v>
      </c>
      <c r="B27" s="94"/>
      <c r="C27" s="94"/>
      <c r="D27" s="138"/>
      <c r="E27" s="95"/>
      <c r="F27" s="96"/>
      <c r="G27" s="96"/>
    </row>
    <row r="28" spans="1:7" s="12" customFormat="1" ht="18.75" customHeight="1">
      <c r="A28" s="136">
        <v>21</v>
      </c>
      <c r="B28" s="94"/>
      <c r="C28" s="94"/>
      <c r="D28" s="138"/>
      <c r="E28" s="95"/>
      <c r="F28" s="96"/>
      <c r="G28" s="96"/>
    </row>
    <row r="29" spans="1:7" s="12" customFormat="1" ht="18.75" customHeight="1">
      <c r="A29" s="136">
        <v>22</v>
      </c>
      <c r="B29" s="94"/>
      <c r="C29" s="94"/>
      <c r="D29" s="138"/>
      <c r="E29" s="95"/>
      <c r="F29" s="96"/>
      <c r="G29" s="96"/>
    </row>
    <row r="30" spans="1:7" s="12" customFormat="1" ht="18.75" customHeight="1">
      <c r="A30" s="136">
        <v>23</v>
      </c>
      <c r="B30" s="94"/>
      <c r="C30" s="94"/>
      <c r="D30" s="138"/>
      <c r="E30" s="95"/>
      <c r="F30" s="96"/>
      <c r="G30" s="96"/>
    </row>
    <row r="31" spans="1:7" s="12" customFormat="1" ht="18.75" customHeight="1">
      <c r="A31" s="136">
        <v>24</v>
      </c>
      <c r="B31" s="94"/>
      <c r="C31" s="94"/>
      <c r="D31" s="138"/>
      <c r="E31" s="95"/>
      <c r="F31" s="96"/>
      <c r="G31" s="96"/>
    </row>
    <row r="32" spans="1:7" s="12" customFormat="1" ht="18.75" customHeight="1">
      <c r="A32" s="136">
        <v>25</v>
      </c>
      <c r="B32" s="94"/>
      <c r="C32" s="94"/>
      <c r="D32" s="138"/>
      <c r="E32" s="95"/>
      <c r="F32" s="96"/>
      <c r="G32" s="96"/>
    </row>
    <row r="33" spans="1:7" s="12" customFormat="1" ht="18.75" customHeight="1">
      <c r="A33" s="136">
        <v>26</v>
      </c>
      <c r="B33" s="94"/>
      <c r="C33" s="94"/>
      <c r="D33" s="138"/>
      <c r="E33" s="95"/>
      <c r="F33" s="96"/>
      <c r="G33" s="96"/>
    </row>
    <row r="34" spans="1:7" s="12" customFormat="1" ht="18.75" customHeight="1">
      <c r="A34" s="136">
        <v>27</v>
      </c>
      <c r="B34" s="94"/>
      <c r="C34" s="94"/>
      <c r="D34" s="138"/>
      <c r="E34" s="95"/>
      <c r="F34" s="96"/>
      <c r="G34" s="96"/>
    </row>
    <row r="35" spans="1:7" s="12" customFormat="1" ht="18.75" customHeight="1">
      <c r="A35" s="136">
        <v>28</v>
      </c>
      <c r="B35" s="94"/>
      <c r="C35" s="94"/>
      <c r="D35" s="138"/>
      <c r="E35" s="95"/>
      <c r="F35" s="96"/>
      <c r="G35" s="96"/>
    </row>
    <row r="36" spans="1:7" s="2" customFormat="1" ht="63.75" customHeight="1" thickBot="1">
      <c r="A36" s="66"/>
      <c r="B36" s="66"/>
      <c r="C36" s="66"/>
      <c r="D36" s="66"/>
      <c r="E36" s="66"/>
      <c r="F36" s="350"/>
      <c r="G36" s="350"/>
    </row>
    <row r="37" spans="1:7" s="2" customFormat="1" ht="12.75">
      <c r="A37" s="368"/>
      <c r="B37" s="369"/>
      <c r="C37" s="37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7.xml><?xml version="1.0" encoding="utf-8"?>
<worksheet xmlns="http://schemas.openxmlformats.org/spreadsheetml/2006/main" xmlns:r="http://schemas.openxmlformats.org/officeDocument/2006/relationships">
  <sheetPr codeName="Sheet33">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C5" sqref="C5:F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56" customWidth="1"/>
    <col min="6" max="7" width="9.140625" style="56" customWidth="1"/>
  </cols>
  <sheetData>
    <row r="1" spans="1:7" ht="26.25">
      <c r="A1" s="71" t="str">
        <f>'Week SetUp'!$A$6</f>
        <v>1o ΕΝΩΣΙΑΚΟ ΞΑΝΘΗΣ</v>
      </c>
      <c r="B1" s="72"/>
      <c r="C1" s="72"/>
      <c r="D1" s="73" t="s">
        <v>130</v>
      </c>
      <c r="E1" s="74"/>
      <c r="F1" s="74"/>
      <c r="G1" s="74"/>
    </row>
    <row r="2" spans="1:7" ht="12.75">
      <c r="A2" s="75" t="str">
        <f>'Week SetUp'!$A$8</f>
        <v>ITF Junior Circuit</v>
      </c>
      <c r="B2" s="75"/>
      <c r="C2" s="64"/>
      <c r="D2" s="366" t="s">
        <v>119</v>
      </c>
      <c r="E2" s="85"/>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154"/>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3"/>
      <c r="F6" s="123"/>
      <c r="G6" s="367"/>
    </row>
    <row r="7" spans="1:7" s="87" customFormat="1" ht="29.25" customHeight="1" thickBot="1">
      <c r="A7" s="128" t="s">
        <v>15</v>
      </c>
      <c r="B7" s="129" t="s">
        <v>9</v>
      </c>
      <c r="C7" s="129" t="s">
        <v>10</v>
      </c>
      <c r="D7" s="130" t="s">
        <v>19</v>
      </c>
      <c r="E7" s="129" t="s">
        <v>124</v>
      </c>
      <c r="F7" s="292" t="s">
        <v>121</v>
      </c>
      <c r="G7" s="130" t="s">
        <v>125</v>
      </c>
    </row>
    <row r="8" spans="1:7" s="12" customFormat="1" ht="18.75" customHeight="1">
      <c r="A8" s="382">
        <v>1</v>
      </c>
      <c r="B8" s="383"/>
      <c r="C8" s="383"/>
      <c r="D8" s="384"/>
      <c r="E8" s="298"/>
      <c r="F8" s="299"/>
      <c r="G8" s="299"/>
    </row>
    <row r="9" spans="1:7" s="12" customFormat="1" ht="18.75" customHeight="1">
      <c r="A9" s="136"/>
      <c r="B9" s="94"/>
      <c r="C9" s="94"/>
      <c r="D9" s="138"/>
      <c r="E9" s="300"/>
      <c r="F9" s="163"/>
      <c r="G9" s="163"/>
    </row>
    <row r="10" spans="1:7" s="12" customFormat="1" ht="18.75" customHeight="1">
      <c r="A10" s="382">
        <v>2</v>
      </c>
      <c r="B10" s="383"/>
      <c r="C10" s="383"/>
      <c r="D10" s="385"/>
      <c r="E10" s="298"/>
      <c r="F10" s="299"/>
      <c r="G10" s="299"/>
    </row>
    <row r="11" spans="1:7" s="12" customFormat="1" ht="18.75" customHeight="1">
      <c r="A11" s="136"/>
      <c r="B11" s="94"/>
      <c r="C11" s="94"/>
      <c r="D11" s="138"/>
      <c r="E11" s="300"/>
      <c r="F11" s="163"/>
      <c r="G11" s="163"/>
    </row>
    <row r="12" spans="1:7" s="12" customFormat="1" ht="18.75" customHeight="1">
      <c r="A12" s="382">
        <v>3</v>
      </c>
      <c r="B12" s="383"/>
      <c r="C12" s="383"/>
      <c r="D12" s="385"/>
      <c r="E12" s="298"/>
      <c r="F12" s="299"/>
      <c r="G12" s="299"/>
    </row>
    <row r="13" spans="1:7" s="12" customFormat="1" ht="18.75" customHeight="1">
      <c r="A13" s="136"/>
      <c r="B13" s="94"/>
      <c r="C13" s="94"/>
      <c r="D13" s="138"/>
      <c r="E13" s="300"/>
      <c r="F13" s="163"/>
      <c r="G13" s="163"/>
    </row>
    <row r="14" spans="1:7" s="12" customFormat="1" ht="18.75" customHeight="1">
      <c r="A14" s="382">
        <v>4</v>
      </c>
      <c r="B14" s="383"/>
      <c r="C14" s="383"/>
      <c r="D14" s="385"/>
      <c r="E14" s="298"/>
      <c r="F14" s="299"/>
      <c r="G14" s="299"/>
    </row>
    <row r="15" spans="1:7" s="12" customFormat="1" ht="18.75" customHeight="1">
      <c r="A15" s="136"/>
      <c r="B15" s="94"/>
      <c r="C15" s="94"/>
      <c r="D15" s="138"/>
      <c r="E15" s="300"/>
      <c r="F15" s="163"/>
      <c r="G15" s="163"/>
    </row>
    <row r="16" spans="1:7" s="12" customFormat="1" ht="18.75" customHeight="1">
      <c r="A16" s="382">
        <v>5</v>
      </c>
      <c r="B16" s="383"/>
      <c r="C16" s="383"/>
      <c r="D16" s="385"/>
      <c r="E16" s="298"/>
      <c r="F16" s="299"/>
      <c r="G16" s="299"/>
    </row>
    <row r="17" spans="1:7" s="12" customFormat="1" ht="18.75" customHeight="1">
      <c r="A17" s="136"/>
      <c r="B17" s="94"/>
      <c r="C17" s="94"/>
      <c r="D17" s="138"/>
      <c r="E17" s="300"/>
      <c r="F17" s="163"/>
      <c r="G17" s="163"/>
    </row>
    <row r="18" spans="1:7" s="12" customFormat="1" ht="18.75" customHeight="1">
      <c r="A18" s="382">
        <v>6</v>
      </c>
      <c r="B18" s="383"/>
      <c r="C18" s="383"/>
      <c r="D18" s="385"/>
      <c r="E18" s="298"/>
      <c r="F18" s="299"/>
      <c r="G18" s="299"/>
    </row>
    <row r="19" spans="1:7" s="12" customFormat="1" ht="18.75" customHeight="1">
      <c r="A19" s="136"/>
      <c r="B19" s="94"/>
      <c r="C19" s="94"/>
      <c r="D19" s="138"/>
      <c r="E19" s="300"/>
      <c r="F19" s="163"/>
      <c r="G19" s="163"/>
    </row>
    <row r="20" spans="1:7" s="12" customFormat="1" ht="18.75" customHeight="1">
      <c r="A20" s="382">
        <v>7</v>
      </c>
      <c r="B20" s="383"/>
      <c r="C20" s="383"/>
      <c r="D20" s="385"/>
      <c r="E20" s="298"/>
      <c r="F20" s="299"/>
      <c r="G20" s="299"/>
    </row>
    <row r="21" spans="1:7" s="12" customFormat="1" ht="18.75" customHeight="1">
      <c r="A21" s="136"/>
      <c r="B21" s="94"/>
      <c r="C21" s="94"/>
      <c r="D21" s="138"/>
      <c r="E21" s="300"/>
      <c r="F21" s="163"/>
      <c r="G21" s="163"/>
    </row>
    <row r="22" spans="1:7" s="12" customFormat="1" ht="18.75" customHeight="1">
      <c r="A22" s="382">
        <v>8</v>
      </c>
      <c r="B22" s="383"/>
      <c r="C22" s="383"/>
      <c r="D22" s="385"/>
      <c r="E22" s="298"/>
      <c r="F22" s="299"/>
      <c r="G22" s="299"/>
    </row>
    <row r="23" spans="1:7" s="12" customFormat="1" ht="18.75" customHeight="1">
      <c r="A23" s="136"/>
      <c r="B23" s="94"/>
      <c r="C23" s="94"/>
      <c r="D23" s="138"/>
      <c r="E23" s="300"/>
      <c r="F23" s="163"/>
      <c r="G23" s="163"/>
    </row>
    <row r="24" spans="1:7" s="12" customFormat="1" ht="18.75" customHeight="1">
      <c r="A24" s="382">
        <v>9</v>
      </c>
      <c r="B24" s="383"/>
      <c r="C24" s="383"/>
      <c r="D24" s="385"/>
      <c r="E24" s="298"/>
      <c r="F24" s="299"/>
      <c r="G24" s="299"/>
    </row>
    <row r="25" spans="1:7" s="12" customFormat="1" ht="18.75" customHeight="1">
      <c r="A25" s="136"/>
      <c r="B25" s="94"/>
      <c r="C25" s="94"/>
      <c r="D25" s="138"/>
      <c r="E25" s="300"/>
      <c r="F25" s="163"/>
      <c r="G25" s="163"/>
    </row>
    <row r="26" spans="1:7" s="12" customFormat="1" ht="18.75" customHeight="1">
      <c r="A26" s="382">
        <v>10</v>
      </c>
      <c r="B26" s="383"/>
      <c r="C26" s="383"/>
      <c r="D26" s="385"/>
      <c r="E26" s="298"/>
      <c r="F26" s="299"/>
      <c r="G26" s="299"/>
    </row>
    <row r="27" spans="1:7" s="12" customFormat="1" ht="18.75" customHeight="1">
      <c r="A27" s="136"/>
      <c r="B27" s="94"/>
      <c r="C27" s="94"/>
      <c r="D27" s="138"/>
      <c r="E27" s="300"/>
      <c r="F27" s="163"/>
      <c r="G27" s="163"/>
    </row>
    <row r="28" spans="1:7" s="12" customFormat="1" ht="18.75" customHeight="1">
      <c r="A28" s="382">
        <v>11</v>
      </c>
      <c r="B28" s="383"/>
      <c r="C28" s="383"/>
      <c r="D28" s="385"/>
      <c r="E28" s="298"/>
      <c r="F28" s="299"/>
      <c r="G28" s="299"/>
    </row>
    <row r="29" spans="1:7" s="12" customFormat="1" ht="18.75" customHeight="1">
      <c r="A29" s="136"/>
      <c r="B29" s="94"/>
      <c r="C29" s="94"/>
      <c r="D29" s="138"/>
      <c r="E29" s="300"/>
      <c r="F29" s="163"/>
      <c r="G29" s="163"/>
    </row>
    <row r="30" spans="1:7" s="12" customFormat="1" ht="18.75" customHeight="1">
      <c r="A30" s="382">
        <v>12</v>
      </c>
      <c r="B30" s="383"/>
      <c r="C30" s="383"/>
      <c r="D30" s="385"/>
      <c r="E30" s="298"/>
      <c r="F30" s="299"/>
      <c r="G30" s="299"/>
    </row>
    <row r="31" spans="1:7" s="12" customFormat="1" ht="18.75" customHeight="1">
      <c r="A31" s="136"/>
      <c r="B31" s="94"/>
      <c r="C31" s="94"/>
      <c r="D31" s="138"/>
      <c r="E31" s="300"/>
      <c r="F31" s="163"/>
      <c r="G31" s="163"/>
    </row>
    <row r="32" spans="1:7" s="12" customFormat="1" ht="18.75" customHeight="1">
      <c r="A32" s="382">
        <v>13</v>
      </c>
      <c r="B32" s="383"/>
      <c r="C32" s="383"/>
      <c r="D32" s="385"/>
      <c r="E32" s="298"/>
      <c r="F32" s="299"/>
      <c r="G32" s="299"/>
    </row>
    <row r="33" spans="1:7" s="12" customFormat="1" ht="18.75" customHeight="1">
      <c r="A33" s="136"/>
      <c r="B33" s="94"/>
      <c r="C33" s="94"/>
      <c r="D33" s="138"/>
      <c r="E33" s="300"/>
      <c r="F33" s="163"/>
      <c r="G33" s="163"/>
    </row>
    <row r="34" spans="1:7" s="12" customFormat="1" ht="18.75" customHeight="1">
      <c r="A34" s="382">
        <v>14</v>
      </c>
      <c r="B34" s="383"/>
      <c r="C34" s="383"/>
      <c r="D34" s="385"/>
      <c r="E34" s="298"/>
      <c r="F34" s="299"/>
      <c r="G34" s="299"/>
    </row>
    <row r="35" spans="1:7" s="12" customFormat="1" ht="18.75" customHeight="1" thickBot="1">
      <c r="A35" s="386"/>
      <c r="B35" s="379"/>
      <c r="C35" s="379"/>
      <c r="D35" s="387"/>
      <c r="E35" s="388"/>
      <c r="F35" s="389"/>
      <c r="G35" s="389"/>
    </row>
    <row r="36" spans="1:7" s="2" customFormat="1" ht="56.25" customHeight="1" thickBot="1">
      <c r="A36" s="66"/>
      <c r="B36" s="66"/>
      <c r="C36" s="66"/>
      <c r="D36" s="66"/>
      <c r="E36" s="66"/>
      <c r="F36" s="350"/>
      <c r="G36" s="350"/>
    </row>
    <row r="37" spans="1:7" s="2" customFormat="1" ht="12.75">
      <c r="A37" s="368"/>
      <c r="B37" s="369"/>
      <c r="C37" s="39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28.xml><?xml version="1.0" encoding="utf-8"?>
<worksheet xmlns="http://schemas.openxmlformats.org/spreadsheetml/2006/main" xmlns:r="http://schemas.openxmlformats.org/officeDocument/2006/relationships">
  <sheetPr codeName="Sheet49">
    <pageSetUpPr fitToPage="1"/>
  </sheetPr>
  <dimension ref="A1:G39"/>
  <sheetViews>
    <sheetView showGridLines="0" showZeros="0" zoomScalePageLayoutView="0" workbookViewId="0" topLeftCell="A1">
      <pane ySplit="7" topLeftCell="BM8" activePane="bottomLeft" state="frozen"/>
      <selection pane="topLeft" activeCell="A1" sqref="A1"/>
      <selection pane="bottomLeft" activeCell="H25" sqref="H25"/>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56" customWidth="1"/>
    <col min="6" max="7" width="9.140625" style="56" customWidth="1"/>
  </cols>
  <sheetData>
    <row r="1" spans="1:7" ht="26.25">
      <c r="A1" s="71" t="str">
        <f>'Week SetUp'!$A$6</f>
        <v>1o ΕΝΩΣΙΑΚΟ ΞΑΝΘΗΣ</v>
      </c>
      <c r="B1" s="72"/>
      <c r="C1" s="72"/>
      <c r="D1" s="73" t="s">
        <v>131</v>
      </c>
      <c r="E1" s="74"/>
      <c r="F1" s="74"/>
      <c r="G1" s="74"/>
    </row>
    <row r="2" spans="1:7" ht="12.75">
      <c r="A2" s="75" t="str">
        <f>'Week SetUp'!$A$8</f>
        <v>ITF Junior Circuit</v>
      </c>
      <c r="B2" s="75"/>
      <c r="C2" s="64"/>
      <c r="D2" s="366" t="s">
        <v>119</v>
      </c>
      <c r="E2" s="85"/>
      <c r="F2" s="85"/>
      <c r="G2" s="73"/>
    </row>
    <row r="3" spans="1:7" s="2" customFormat="1" ht="12.75">
      <c r="A3" s="59" t="s">
        <v>144</v>
      </c>
      <c r="B3" s="59"/>
      <c r="C3" s="57" t="s">
        <v>145</v>
      </c>
      <c r="D3" s="59" t="s">
        <v>146</v>
      </c>
      <c r="E3" s="57"/>
      <c r="F3" s="86"/>
      <c r="G3" s="60" t="s">
        <v>147</v>
      </c>
    </row>
    <row r="4" spans="1:7" s="2" customFormat="1" ht="13.5" thickBot="1">
      <c r="A4" s="443" t="str">
        <f>'Week SetUp'!$A$10</f>
        <v>20-21 ΦΕΒΡΟΥΑΡΙΟΥ 2010</v>
      </c>
      <c r="B4" s="443"/>
      <c r="C4" s="78" t="str">
        <f>'Week SetUp'!$C$10</f>
        <v>Ο.Α.ΞΑΝΘΗΣ</v>
      </c>
      <c r="D4" s="78" t="str">
        <f>'Week SetUp'!$D$10</f>
        <v>ΞΑΝΘΗ</v>
      </c>
      <c r="E4" s="154"/>
      <c r="F4" s="154"/>
      <c r="G4" s="68" t="str">
        <f>'Week SetUp'!$E$10</f>
        <v>ΧΡΗΣΤΟΣ ΜΟΥΡΤΖΙΟΣ</v>
      </c>
    </row>
    <row r="5" spans="1:7" s="2" customFormat="1" ht="12.75">
      <c r="A5" s="112"/>
      <c r="B5" s="59"/>
      <c r="C5" s="57" t="s">
        <v>152</v>
      </c>
      <c r="D5" s="57" t="s">
        <v>144</v>
      </c>
      <c r="E5" s="59" t="s">
        <v>153</v>
      </c>
      <c r="F5" s="58"/>
      <c r="G5" s="297"/>
    </row>
    <row r="6" spans="1:7" s="119" customFormat="1" ht="21" customHeight="1" thickBot="1">
      <c r="A6" s="120" t="s">
        <v>18</v>
      </c>
      <c r="B6" s="121"/>
      <c r="C6" s="122"/>
      <c r="D6" s="122"/>
      <c r="E6" s="123"/>
      <c r="F6" s="123"/>
      <c r="G6" s="367"/>
    </row>
    <row r="7" spans="1:7" s="87" customFormat="1" ht="29.25" customHeight="1" thickBot="1">
      <c r="A7" s="128" t="s">
        <v>15</v>
      </c>
      <c r="B7" s="129" t="s">
        <v>9</v>
      </c>
      <c r="C7" s="129" t="s">
        <v>10</v>
      </c>
      <c r="D7" s="130" t="s">
        <v>19</v>
      </c>
      <c r="E7" s="129" t="s">
        <v>124</v>
      </c>
      <c r="F7" s="292" t="s">
        <v>121</v>
      </c>
      <c r="G7" s="130" t="s">
        <v>125</v>
      </c>
    </row>
    <row r="8" spans="1:7" s="12" customFormat="1" ht="18.75" customHeight="1">
      <c r="A8" s="382">
        <v>1</v>
      </c>
      <c r="B8" s="383"/>
      <c r="C8" s="383"/>
      <c r="D8" s="384"/>
      <c r="E8" s="298"/>
      <c r="F8" s="299"/>
      <c r="G8" s="299"/>
    </row>
    <row r="9" spans="1:7" s="12" customFormat="1" ht="18.75" customHeight="1">
      <c r="A9" s="136"/>
      <c r="B9" s="94"/>
      <c r="C9" s="94"/>
      <c r="D9" s="138"/>
      <c r="E9" s="300"/>
      <c r="F9" s="163"/>
      <c r="G9" s="163"/>
    </row>
    <row r="10" spans="1:7" s="12" customFormat="1" ht="18.75" customHeight="1">
      <c r="A10" s="382">
        <v>2</v>
      </c>
      <c r="B10" s="383"/>
      <c r="C10" s="383"/>
      <c r="D10" s="385"/>
      <c r="E10" s="298"/>
      <c r="F10" s="299"/>
      <c r="G10" s="299"/>
    </row>
    <row r="11" spans="1:7" s="12" customFormat="1" ht="18.75" customHeight="1">
      <c r="A11" s="136"/>
      <c r="B11" s="94"/>
      <c r="C11" s="94"/>
      <c r="D11" s="138"/>
      <c r="E11" s="300"/>
      <c r="F11" s="163"/>
      <c r="G11" s="163"/>
    </row>
    <row r="12" spans="1:7" s="12" customFormat="1" ht="18.75" customHeight="1">
      <c r="A12" s="382">
        <v>3</v>
      </c>
      <c r="B12" s="383"/>
      <c r="C12" s="383"/>
      <c r="D12" s="385"/>
      <c r="E12" s="298"/>
      <c r="F12" s="299"/>
      <c r="G12" s="299"/>
    </row>
    <row r="13" spans="1:7" s="12" customFormat="1" ht="18.75" customHeight="1">
      <c r="A13" s="136"/>
      <c r="B13" s="94"/>
      <c r="C13" s="94"/>
      <c r="D13" s="138"/>
      <c r="E13" s="300"/>
      <c r="F13" s="163"/>
      <c r="G13" s="163"/>
    </row>
    <row r="14" spans="1:7" s="12" customFormat="1" ht="18.75" customHeight="1">
      <c r="A14" s="382">
        <v>4</v>
      </c>
      <c r="B14" s="383"/>
      <c r="C14" s="383"/>
      <c r="D14" s="385"/>
      <c r="E14" s="298"/>
      <c r="F14" s="299"/>
      <c r="G14" s="299"/>
    </row>
    <row r="15" spans="1:7" s="12" customFormat="1" ht="18.75" customHeight="1">
      <c r="A15" s="136"/>
      <c r="B15" s="94"/>
      <c r="C15" s="94"/>
      <c r="D15" s="138"/>
      <c r="E15" s="300"/>
      <c r="F15" s="163"/>
      <c r="G15" s="163"/>
    </row>
    <row r="16" spans="1:7" s="12" customFormat="1" ht="18.75" customHeight="1">
      <c r="A16" s="382">
        <v>5</v>
      </c>
      <c r="B16" s="383"/>
      <c r="C16" s="383"/>
      <c r="D16" s="385"/>
      <c r="E16" s="298"/>
      <c r="F16" s="299"/>
      <c r="G16" s="299"/>
    </row>
    <row r="17" spans="1:7" s="12" customFormat="1" ht="18.75" customHeight="1">
      <c r="A17" s="136"/>
      <c r="B17" s="94"/>
      <c r="C17" s="94"/>
      <c r="D17" s="138"/>
      <c r="E17" s="300"/>
      <c r="F17" s="163"/>
      <c r="G17" s="163"/>
    </row>
    <row r="18" spans="1:7" s="12" customFormat="1" ht="18.75" customHeight="1">
      <c r="A18" s="382">
        <v>6</v>
      </c>
      <c r="B18" s="383"/>
      <c r="C18" s="383"/>
      <c r="D18" s="385"/>
      <c r="E18" s="298"/>
      <c r="F18" s="299"/>
      <c r="G18" s="299"/>
    </row>
    <row r="19" spans="1:7" s="12" customFormat="1" ht="18.75" customHeight="1">
      <c r="A19" s="136"/>
      <c r="B19" s="94"/>
      <c r="C19" s="94"/>
      <c r="D19" s="138"/>
      <c r="E19" s="300"/>
      <c r="F19" s="163"/>
      <c r="G19" s="163"/>
    </row>
    <row r="20" spans="1:7" s="12" customFormat="1" ht="18.75" customHeight="1">
      <c r="A20" s="382">
        <v>7</v>
      </c>
      <c r="B20" s="383"/>
      <c r="C20" s="383"/>
      <c r="D20" s="385"/>
      <c r="E20" s="298"/>
      <c r="F20" s="299"/>
      <c r="G20" s="299"/>
    </row>
    <row r="21" spans="1:7" s="12" customFormat="1" ht="18.75" customHeight="1">
      <c r="A21" s="136"/>
      <c r="B21" s="94"/>
      <c r="C21" s="94"/>
      <c r="D21" s="138"/>
      <c r="E21" s="300"/>
      <c r="F21" s="163"/>
      <c r="G21" s="163"/>
    </row>
    <row r="22" spans="1:7" s="12" customFormat="1" ht="18.75" customHeight="1">
      <c r="A22" s="382">
        <v>8</v>
      </c>
      <c r="B22" s="383"/>
      <c r="C22" s="383"/>
      <c r="D22" s="385"/>
      <c r="E22" s="298"/>
      <c r="F22" s="299"/>
      <c r="G22" s="299"/>
    </row>
    <row r="23" spans="1:7" s="12" customFormat="1" ht="18.75" customHeight="1">
      <c r="A23" s="136"/>
      <c r="B23" s="94"/>
      <c r="C23" s="94"/>
      <c r="D23" s="138"/>
      <c r="E23" s="300"/>
      <c r="F23" s="163"/>
      <c r="G23" s="163"/>
    </row>
    <row r="24" spans="1:7" s="12" customFormat="1" ht="18.75" customHeight="1">
      <c r="A24" s="382">
        <v>9</v>
      </c>
      <c r="B24" s="383"/>
      <c r="C24" s="383"/>
      <c r="D24" s="385"/>
      <c r="E24" s="298"/>
      <c r="F24" s="299"/>
      <c r="G24" s="299"/>
    </row>
    <row r="25" spans="1:7" s="12" customFormat="1" ht="18.75" customHeight="1">
      <c r="A25" s="136"/>
      <c r="B25" s="94"/>
      <c r="C25" s="94"/>
      <c r="D25" s="138"/>
      <c r="E25" s="300"/>
      <c r="F25" s="163"/>
      <c r="G25" s="163"/>
    </row>
    <row r="26" spans="1:7" s="12" customFormat="1" ht="18.75" customHeight="1">
      <c r="A26" s="382">
        <v>10</v>
      </c>
      <c r="B26" s="383"/>
      <c r="C26" s="383"/>
      <c r="D26" s="385"/>
      <c r="E26" s="298"/>
      <c r="F26" s="299"/>
      <c r="G26" s="299"/>
    </row>
    <row r="27" spans="1:7" s="12" customFormat="1" ht="18.75" customHeight="1">
      <c r="A27" s="136"/>
      <c r="B27" s="94"/>
      <c r="C27" s="94"/>
      <c r="D27" s="138"/>
      <c r="E27" s="300"/>
      <c r="F27" s="163"/>
      <c r="G27" s="163"/>
    </row>
    <row r="28" spans="1:7" s="12" customFormat="1" ht="18.75" customHeight="1">
      <c r="A28" s="382">
        <v>11</v>
      </c>
      <c r="B28" s="383"/>
      <c r="C28" s="383"/>
      <c r="D28" s="385"/>
      <c r="E28" s="298"/>
      <c r="F28" s="299"/>
      <c r="G28" s="299"/>
    </row>
    <row r="29" spans="1:7" s="12" customFormat="1" ht="18.75" customHeight="1">
      <c r="A29" s="136"/>
      <c r="B29" s="94"/>
      <c r="C29" s="94"/>
      <c r="D29" s="138"/>
      <c r="E29" s="300"/>
      <c r="F29" s="163"/>
      <c r="G29" s="163"/>
    </row>
    <row r="30" spans="1:7" s="12" customFormat="1" ht="18.75" customHeight="1">
      <c r="A30" s="382">
        <v>12</v>
      </c>
      <c r="B30" s="383"/>
      <c r="C30" s="383"/>
      <c r="D30" s="385"/>
      <c r="E30" s="298"/>
      <c r="F30" s="299"/>
      <c r="G30" s="299"/>
    </row>
    <row r="31" spans="1:7" s="12" customFormat="1" ht="18.75" customHeight="1">
      <c r="A31" s="136"/>
      <c r="B31" s="94"/>
      <c r="C31" s="94"/>
      <c r="D31" s="138"/>
      <c r="E31" s="300"/>
      <c r="F31" s="163"/>
      <c r="G31" s="163"/>
    </row>
    <row r="32" spans="1:7" s="12" customFormat="1" ht="18.75" customHeight="1">
      <c r="A32" s="382">
        <v>13</v>
      </c>
      <c r="B32" s="383"/>
      <c r="C32" s="383"/>
      <c r="D32" s="385"/>
      <c r="E32" s="298"/>
      <c r="F32" s="299"/>
      <c r="G32" s="299"/>
    </row>
    <row r="33" spans="1:7" s="12" customFormat="1" ht="18.75" customHeight="1">
      <c r="A33" s="136"/>
      <c r="B33" s="94"/>
      <c r="C33" s="94"/>
      <c r="D33" s="138"/>
      <c r="E33" s="300"/>
      <c r="F33" s="163"/>
      <c r="G33" s="163"/>
    </row>
    <row r="34" spans="1:7" s="12" customFormat="1" ht="18.75" customHeight="1">
      <c r="A34" s="382">
        <v>14</v>
      </c>
      <c r="B34" s="383"/>
      <c r="C34" s="383"/>
      <c r="D34" s="385"/>
      <c r="E34" s="298"/>
      <c r="F34" s="299"/>
      <c r="G34" s="299"/>
    </row>
    <row r="35" spans="1:7" s="12" customFormat="1" ht="18.75" customHeight="1" thickBot="1">
      <c r="A35" s="386"/>
      <c r="B35" s="379"/>
      <c r="C35" s="379"/>
      <c r="D35" s="387"/>
      <c r="E35" s="388"/>
      <c r="F35" s="389"/>
      <c r="G35" s="389"/>
    </row>
    <row r="36" spans="1:7" s="2" customFormat="1" ht="56.25" customHeight="1" thickBot="1">
      <c r="A36" s="66"/>
      <c r="B36" s="66"/>
      <c r="C36" s="66"/>
      <c r="D36" s="66"/>
      <c r="E36" s="66"/>
      <c r="F36" s="350"/>
      <c r="G36" s="350"/>
    </row>
    <row r="37" spans="1:7" s="2" customFormat="1" ht="12.75">
      <c r="A37" s="368"/>
      <c r="B37" s="369"/>
      <c r="C37" s="390"/>
      <c r="D37" s="371" t="s">
        <v>123</v>
      </c>
      <c r="E37" s="301" t="s">
        <v>12</v>
      </c>
      <c r="F37" s="301"/>
      <c r="G37" s="372"/>
    </row>
    <row r="38" spans="1:7" s="2" customFormat="1" ht="16.5" customHeight="1">
      <c r="A38" s="373"/>
      <c r="B38" s="374"/>
      <c r="C38" s="375"/>
      <c r="D38" s="328"/>
      <c r="E38" s="346"/>
      <c r="F38" s="346"/>
      <c r="G38" s="329"/>
    </row>
    <row r="39" spans="1:7" s="2" customFormat="1" ht="13.5" thickBot="1">
      <c r="A39" s="376"/>
      <c r="B39" s="377"/>
      <c r="C39" s="378"/>
      <c r="D39" s="379"/>
      <c r="E39" s="380" t="str">
        <f>$G$4</f>
        <v>ΧΡΗΣΤΟΣ ΜΟΥΡΤΖΙΟΣ</v>
      </c>
      <c r="F39" s="380"/>
      <c r="G39" s="381"/>
    </row>
  </sheetData>
  <sheetProtection/>
  <mergeCells count="1">
    <mergeCell ref="A4:B4"/>
  </mergeCells>
  <printOptions horizontalCentered="1"/>
  <pageMargins left="0.35" right="0.35" top="0.39" bottom="0.39" header="0" footer="0"/>
  <pageSetup fitToHeight="1" fitToWidth="1" horizontalDpi="200" verticalDpi="200" orientation="portrait" paperSize="9"/>
</worksheet>
</file>

<file path=xl/worksheets/sheet3.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zoomScalePageLayoutView="0" workbookViewId="0" topLeftCell="A1">
      <pane ySplit="7" topLeftCell="BM8" activePane="bottomLeft" state="frozen"/>
      <selection pane="topLeft" activeCell="A4" sqref="A4:C4"/>
      <selection pane="bottomLeft" activeCell="E21" sqref="E21"/>
    </sheetView>
  </sheetViews>
  <sheetFormatPr defaultColWidth="9.140625" defaultRowHeight="12.75"/>
  <cols>
    <col min="1" max="1" width="4.00390625" style="0" customWidth="1"/>
    <col min="2" max="2" width="19.8515625" style="0" customWidth="1"/>
    <col min="3" max="3" width="18.00390625" style="0" customWidth="1"/>
    <col min="4" max="4" width="6.28125" style="56" customWidth="1"/>
    <col min="5" max="5" width="10.57421875" style="83" customWidth="1"/>
    <col min="6" max="6" width="21.57421875" style="0" customWidth="1"/>
    <col min="7" max="7" width="16.28125" style="0" customWidth="1"/>
    <col min="8" max="11" width="6.140625" style="56" customWidth="1"/>
    <col min="12" max="12" width="6.00390625" style="56" hidden="1" customWidth="1"/>
    <col min="13" max="13" width="5.28125" style="56" hidden="1" customWidth="1"/>
    <col min="14" max="14" width="2.28125" style="98" hidden="1" customWidth="1"/>
    <col min="15" max="15" width="5.421875" style="56" hidden="1" customWidth="1"/>
    <col min="16" max="18" width="6.140625" style="56" customWidth="1"/>
  </cols>
  <sheetData>
    <row r="1" spans="1:18" ht="26.25">
      <c r="A1" s="71" t="str">
        <f>'Week SetUp'!$A$6</f>
        <v>1o ΕΝΩΣΙΑΚΟ ΞΑΝΘΗΣ</v>
      </c>
      <c r="B1" s="72"/>
      <c r="C1" s="72"/>
      <c r="D1" s="99"/>
      <c r="E1" s="99"/>
      <c r="F1" s="73" t="s">
        <v>16</v>
      </c>
      <c r="G1" s="73"/>
      <c r="H1" s="76"/>
      <c r="I1" s="74"/>
      <c r="J1" s="74"/>
      <c r="K1" s="74"/>
      <c r="L1" s="74"/>
      <c r="M1" s="74"/>
      <c r="N1" s="100"/>
      <c r="O1" s="74"/>
      <c r="P1" s="74"/>
      <c r="Q1" s="74"/>
      <c r="R1" s="101"/>
    </row>
    <row r="2" spans="1:18" ht="13.5" thickBot="1">
      <c r="A2" s="75" t="str">
        <f>'Week SetUp'!$A$8</f>
        <v>ITF Junior Circuit</v>
      </c>
      <c r="B2" s="75"/>
      <c r="C2" s="64"/>
      <c r="D2" s="85"/>
      <c r="E2" s="85"/>
      <c r="F2" s="102"/>
      <c r="G2" s="102"/>
      <c r="H2" s="85"/>
      <c r="I2" s="85"/>
      <c r="J2" s="85"/>
      <c r="K2" s="85"/>
      <c r="L2" s="73"/>
      <c r="M2" s="73"/>
      <c r="N2" s="103"/>
      <c r="O2" s="73"/>
      <c r="P2" s="104"/>
      <c r="Q2" s="62"/>
      <c r="R2" s="104"/>
    </row>
    <row r="3" spans="1:18" s="2" customFormat="1" ht="12.75">
      <c r="A3" s="59" t="s">
        <v>144</v>
      </c>
      <c r="B3" s="59"/>
      <c r="C3" s="57" t="s">
        <v>145</v>
      </c>
      <c r="D3" s="59" t="s">
        <v>146</v>
      </c>
      <c r="E3" s="150"/>
      <c r="F3" s="150"/>
      <c r="G3" s="150"/>
      <c r="H3" s="57"/>
      <c r="I3" s="113"/>
      <c r="J3" s="60" t="s">
        <v>147</v>
      </c>
      <c r="K3" s="105" t="s">
        <v>17</v>
      </c>
      <c r="L3" s="106"/>
      <c r="M3" s="106"/>
      <c r="N3" s="106"/>
      <c r="O3" s="106"/>
      <c r="P3" s="106"/>
      <c r="Q3" s="106"/>
      <c r="R3" s="107"/>
    </row>
    <row r="4" spans="1:18" s="2" customFormat="1" ht="13.5" thickBot="1">
      <c r="A4" s="443" t="str">
        <f>'Week SetUp'!$A$10</f>
        <v>20-21 ΦΕΒΡΟΥΑΡΙΟΥ 2010</v>
      </c>
      <c r="B4" s="443"/>
      <c r="C4" s="78" t="str">
        <f>'Week SetUp'!$C$10</f>
        <v>Ο.Α.ΞΑΝΘΗΣ</v>
      </c>
      <c r="D4" s="79"/>
      <c r="E4" s="79"/>
      <c r="F4" s="78" t="str">
        <f>'Week SetUp'!$D$10</f>
        <v>ΞΑΝΘΗ</v>
      </c>
      <c r="G4" s="108">
        <f>'Week SetUp'!$A$12</f>
        <v>0</v>
      </c>
      <c r="H4" s="79"/>
      <c r="I4" s="68"/>
      <c r="J4" s="68" t="str">
        <f>'Week SetUp'!$E$10</f>
        <v>ΧΡΗΣΤΟΣ ΜΟΥΡΤΖΙΟΣ</v>
      </c>
      <c r="K4" s="109"/>
      <c r="L4" s="110"/>
      <c r="M4" s="80"/>
      <c r="N4" s="110"/>
      <c r="O4" s="80"/>
      <c r="P4" s="80"/>
      <c r="Q4" s="80"/>
      <c r="R4" s="111"/>
    </row>
    <row r="5" spans="1:18" s="2" customFormat="1" ht="12.75">
      <c r="A5" s="112"/>
      <c r="B5" s="59"/>
      <c r="C5" s="57" t="s">
        <v>152</v>
      </c>
      <c r="D5" s="57" t="s">
        <v>144</v>
      </c>
      <c r="E5" s="57"/>
      <c r="F5" s="59" t="s">
        <v>153</v>
      </c>
      <c r="G5" s="57"/>
      <c r="H5" s="57"/>
      <c r="I5" s="113"/>
      <c r="J5" s="113"/>
      <c r="K5" s="114"/>
      <c r="L5" s="115"/>
      <c r="M5" s="116"/>
      <c r="N5" s="117"/>
      <c r="O5" s="116"/>
      <c r="P5" s="116"/>
      <c r="Q5" s="116"/>
      <c r="R5" s="118"/>
    </row>
    <row r="6" spans="1:18" s="119" customFormat="1" ht="16.5" thickBot="1">
      <c r="A6" s="120" t="s">
        <v>18</v>
      </c>
      <c r="B6" s="121"/>
      <c r="C6" s="122"/>
      <c r="D6" s="123"/>
      <c r="E6" s="123"/>
      <c r="F6" s="122"/>
      <c r="G6" s="122"/>
      <c r="H6" s="124"/>
      <c r="I6" s="124"/>
      <c r="J6" s="124"/>
      <c r="K6" s="125"/>
      <c r="L6" s="124"/>
      <c r="M6" s="124"/>
      <c r="N6" s="126"/>
      <c r="O6" s="124"/>
      <c r="P6" s="124"/>
      <c r="Q6" s="124"/>
      <c r="R6" s="127"/>
    </row>
    <row r="7" spans="1:18" ht="30.75" customHeight="1" thickBot="1">
      <c r="A7" s="128" t="s">
        <v>15</v>
      </c>
      <c r="B7" s="89" t="s">
        <v>150</v>
      </c>
      <c r="C7" s="89" t="s">
        <v>151</v>
      </c>
      <c r="D7" s="89" t="s">
        <v>145</v>
      </c>
      <c r="E7" s="393" t="s">
        <v>144</v>
      </c>
      <c r="F7" s="129" t="s">
        <v>19</v>
      </c>
      <c r="G7" s="130" t="s">
        <v>20</v>
      </c>
      <c r="H7" s="131" t="s">
        <v>21</v>
      </c>
      <c r="I7" s="131" t="s">
        <v>22</v>
      </c>
      <c r="J7" s="131" t="s">
        <v>23</v>
      </c>
      <c r="K7" s="130" t="s">
        <v>13</v>
      </c>
      <c r="L7" s="132"/>
      <c r="M7" s="133"/>
      <c r="N7" s="134"/>
      <c r="O7" s="133"/>
      <c r="P7" s="129" t="s">
        <v>24</v>
      </c>
      <c r="Q7" s="135" t="s">
        <v>25</v>
      </c>
      <c r="R7" s="130" t="s">
        <v>26</v>
      </c>
    </row>
    <row r="8" spans="1:18" s="12" customFormat="1" ht="18.75" customHeight="1">
      <c r="A8" s="136">
        <v>1</v>
      </c>
      <c r="B8" s="94" t="s">
        <v>239</v>
      </c>
      <c r="C8" s="94" t="s">
        <v>240</v>
      </c>
      <c r="D8" s="95" t="s">
        <v>241</v>
      </c>
      <c r="E8" s="137"/>
      <c r="F8" s="95"/>
      <c r="G8" s="138"/>
      <c r="H8" s="95"/>
      <c r="I8" s="95"/>
      <c r="J8" s="95"/>
      <c r="K8" s="96"/>
      <c r="L8" s="139"/>
      <c r="M8" s="95"/>
      <c r="N8" s="139"/>
      <c r="O8" s="95"/>
      <c r="P8" s="95"/>
      <c r="Q8" s="96"/>
      <c r="R8" s="96"/>
    </row>
    <row r="9" spans="1:18" s="12" customFormat="1" ht="18.75" customHeight="1">
      <c r="A9" s="136">
        <v>2</v>
      </c>
      <c r="B9" s="94" t="s">
        <v>251</v>
      </c>
      <c r="C9" s="94" t="s">
        <v>252</v>
      </c>
      <c r="D9" s="95" t="s">
        <v>253</v>
      </c>
      <c r="E9" s="137"/>
      <c r="F9" s="95"/>
      <c r="G9" s="138"/>
      <c r="H9" s="95"/>
      <c r="I9" s="95"/>
      <c r="J9" s="95"/>
      <c r="K9" s="96"/>
      <c r="L9" s="139"/>
      <c r="M9" s="95"/>
      <c r="N9" s="139"/>
      <c r="O9" s="95"/>
      <c r="P9" s="95"/>
      <c r="Q9" s="96"/>
      <c r="R9" s="96"/>
    </row>
    <row r="10" spans="1:18" s="12" customFormat="1" ht="18.75" customHeight="1">
      <c r="A10" s="136">
        <v>3</v>
      </c>
      <c r="B10" s="94" t="s">
        <v>242</v>
      </c>
      <c r="C10" s="94" t="s">
        <v>243</v>
      </c>
      <c r="D10" s="95" t="s">
        <v>241</v>
      </c>
      <c r="E10" s="137"/>
      <c r="F10" s="95"/>
      <c r="G10" s="138"/>
      <c r="H10" s="95"/>
      <c r="I10" s="95"/>
      <c r="J10" s="95"/>
      <c r="K10" s="96"/>
      <c r="L10" s="139"/>
      <c r="M10" s="95"/>
      <c r="N10" s="139"/>
      <c r="O10" s="95"/>
      <c r="P10" s="95"/>
      <c r="Q10" s="96"/>
      <c r="R10" s="96"/>
    </row>
    <row r="11" spans="1:18" s="12" customFormat="1" ht="18.75" customHeight="1">
      <c r="A11" s="136">
        <v>4</v>
      </c>
      <c r="B11" s="94" t="s">
        <v>305</v>
      </c>
      <c r="C11" s="94" t="s">
        <v>263</v>
      </c>
      <c r="D11" s="95" t="s">
        <v>300</v>
      </c>
      <c r="E11" s="137"/>
      <c r="F11" s="95"/>
      <c r="G11" s="138"/>
      <c r="H11" s="95"/>
      <c r="I11" s="95"/>
      <c r="J11" s="95"/>
      <c r="K11" s="96"/>
      <c r="L11" s="139"/>
      <c r="M11" s="95"/>
      <c r="N11" s="139"/>
      <c r="O11" s="95"/>
      <c r="P11" s="95"/>
      <c r="Q11" s="96"/>
      <c r="R11" s="96"/>
    </row>
    <row r="12" spans="1:18" s="12" customFormat="1" ht="18.75" customHeight="1">
      <c r="A12" s="136">
        <v>5</v>
      </c>
      <c r="B12" s="94" t="s">
        <v>254</v>
      </c>
      <c r="C12" s="94" t="s">
        <v>255</v>
      </c>
      <c r="D12" s="95" t="s">
        <v>253</v>
      </c>
      <c r="E12" s="137"/>
      <c r="F12" s="95"/>
      <c r="G12" s="138"/>
      <c r="H12" s="95"/>
      <c r="I12" s="95"/>
      <c r="J12" s="95"/>
      <c r="K12" s="96"/>
      <c r="L12" s="139"/>
      <c r="M12" s="95"/>
      <c r="N12" s="139"/>
      <c r="O12" s="95"/>
      <c r="P12" s="95"/>
      <c r="Q12" s="96"/>
      <c r="R12" s="96"/>
    </row>
    <row r="13" spans="1:18" s="12" customFormat="1" ht="18.75" customHeight="1">
      <c r="A13" s="136">
        <v>6</v>
      </c>
      <c r="B13" s="94" t="s">
        <v>228</v>
      </c>
      <c r="C13" s="94" t="s">
        <v>229</v>
      </c>
      <c r="D13" s="95" t="s">
        <v>227</v>
      </c>
      <c r="E13" s="137"/>
      <c r="F13" s="95"/>
      <c r="G13" s="138"/>
      <c r="H13" s="95"/>
      <c r="I13" s="95"/>
      <c r="J13" s="95"/>
      <c r="K13" s="96"/>
      <c r="L13" s="139"/>
      <c r="M13" s="95"/>
      <c r="N13" s="139"/>
      <c r="O13" s="95"/>
      <c r="P13" s="95"/>
      <c r="Q13" s="96"/>
      <c r="R13" s="96"/>
    </row>
    <row r="14" spans="1:18" s="12" customFormat="1" ht="18.75" customHeight="1">
      <c r="A14" s="136">
        <v>7</v>
      </c>
      <c r="B14" s="94" t="s">
        <v>272</v>
      </c>
      <c r="C14" s="94" t="s">
        <v>273</v>
      </c>
      <c r="D14" s="95" t="s">
        <v>264</v>
      </c>
      <c r="E14" s="137"/>
      <c r="F14" s="95"/>
      <c r="G14" s="138"/>
      <c r="H14" s="95"/>
      <c r="I14" s="95"/>
      <c r="J14" s="95"/>
      <c r="K14" s="96"/>
      <c r="L14" s="139"/>
      <c r="M14" s="95"/>
      <c r="N14" s="139"/>
      <c r="O14" s="95"/>
      <c r="P14" s="95"/>
      <c r="Q14" s="96"/>
      <c r="R14" s="96"/>
    </row>
    <row r="15" spans="1:18" s="12" customFormat="1" ht="18.75" customHeight="1">
      <c r="A15" s="136">
        <v>8</v>
      </c>
      <c r="B15" s="94" t="s">
        <v>244</v>
      </c>
      <c r="C15" s="94" t="s">
        <v>245</v>
      </c>
      <c r="D15" s="95" t="s">
        <v>241</v>
      </c>
      <c r="E15" s="137"/>
      <c r="F15" s="95"/>
      <c r="G15" s="138"/>
      <c r="H15" s="95"/>
      <c r="I15" s="95"/>
      <c r="J15" s="95"/>
      <c r="K15" s="96"/>
      <c r="L15" s="139"/>
      <c r="M15" s="95"/>
      <c r="N15" s="139"/>
      <c r="O15" s="95"/>
      <c r="P15" s="95"/>
      <c r="Q15" s="96"/>
      <c r="R15" s="96"/>
    </row>
    <row r="16" spans="1:18" s="12" customFormat="1" ht="18.75" customHeight="1">
      <c r="A16" s="136">
        <v>9</v>
      </c>
      <c r="B16" s="94"/>
      <c r="C16" s="94"/>
      <c r="D16" s="95"/>
      <c r="E16" s="137"/>
      <c r="F16" s="95"/>
      <c r="G16" s="138"/>
      <c r="H16" s="95"/>
      <c r="I16" s="95"/>
      <c r="J16" s="95"/>
      <c r="K16" s="96"/>
      <c r="L16" s="139"/>
      <c r="M16" s="95"/>
      <c r="N16" s="139"/>
      <c r="O16" s="95"/>
      <c r="P16" s="95"/>
      <c r="Q16" s="96"/>
      <c r="R16" s="96"/>
    </row>
    <row r="17" spans="1:18" s="12" customFormat="1" ht="18.75" customHeight="1">
      <c r="A17" s="136">
        <v>10</v>
      </c>
      <c r="B17" s="94"/>
      <c r="C17" s="94"/>
      <c r="D17" s="95"/>
      <c r="E17" s="137"/>
      <c r="F17" s="95"/>
      <c r="G17" s="138"/>
      <c r="H17" s="95"/>
      <c r="I17" s="95"/>
      <c r="J17" s="95"/>
      <c r="K17" s="96"/>
      <c r="L17" s="139"/>
      <c r="M17" s="95"/>
      <c r="N17" s="139"/>
      <c r="O17" s="95"/>
      <c r="P17" s="95"/>
      <c r="Q17" s="96"/>
      <c r="R17" s="96"/>
    </row>
    <row r="18" spans="1:18" s="12" customFormat="1" ht="18.75" customHeight="1">
      <c r="A18" s="136">
        <v>11</v>
      </c>
      <c r="B18" s="94"/>
      <c r="C18" s="94"/>
      <c r="D18" s="95"/>
      <c r="E18" s="137"/>
      <c r="F18" s="95"/>
      <c r="G18" s="138"/>
      <c r="H18" s="95"/>
      <c r="I18" s="95"/>
      <c r="J18" s="95"/>
      <c r="K18" s="96"/>
      <c r="L18" s="139"/>
      <c r="M18" s="95"/>
      <c r="N18" s="139"/>
      <c r="O18" s="95"/>
      <c r="P18" s="95"/>
      <c r="Q18" s="96"/>
      <c r="R18" s="96"/>
    </row>
    <row r="19" spans="1:18" s="12" customFormat="1" ht="18.75" customHeight="1">
      <c r="A19" s="136">
        <v>12</v>
      </c>
      <c r="B19" s="94"/>
      <c r="C19" s="94"/>
      <c r="D19" s="95"/>
      <c r="E19" s="137"/>
      <c r="F19" s="95"/>
      <c r="G19" s="138"/>
      <c r="H19" s="95"/>
      <c r="I19" s="95"/>
      <c r="J19" s="95"/>
      <c r="K19" s="96"/>
      <c r="L19" s="139"/>
      <c r="M19" s="95"/>
      <c r="N19" s="139"/>
      <c r="O19" s="95"/>
      <c r="P19" s="95"/>
      <c r="Q19" s="96"/>
      <c r="R19" s="96"/>
    </row>
    <row r="20" spans="1:18" s="12" customFormat="1" ht="18.75" customHeight="1">
      <c r="A20" s="136">
        <v>13</v>
      </c>
      <c r="B20" s="94"/>
      <c r="C20" s="94"/>
      <c r="D20" s="95"/>
      <c r="E20" s="137"/>
      <c r="F20" s="95"/>
      <c r="G20" s="138"/>
      <c r="H20" s="95"/>
      <c r="I20" s="95"/>
      <c r="J20" s="95"/>
      <c r="K20" s="96"/>
      <c r="L20" s="139"/>
      <c r="M20" s="95"/>
      <c r="N20" s="139"/>
      <c r="O20" s="95"/>
      <c r="P20" s="95"/>
      <c r="Q20" s="96"/>
      <c r="R20" s="96"/>
    </row>
    <row r="21" spans="1:18" s="12" customFormat="1" ht="18.75" customHeight="1">
      <c r="A21" s="136">
        <v>14</v>
      </c>
      <c r="B21" s="94"/>
      <c r="C21" s="94"/>
      <c r="D21" s="95"/>
      <c r="E21" s="137"/>
      <c r="F21" s="95"/>
      <c r="G21" s="138"/>
      <c r="H21" s="95"/>
      <c r="I21" s="95"/>
      <c r="J21" s="95"/>
      <c r="K21" s="96"/>
      <c r="L21" s="139"/>
      <c r="M21" s="95"/>
      <c r="N21" s="139"/>
      <c r="O21" s="95"/>
      <c r="P21" s="95"/>
      <c r="Q21" s="96"/>
      <c r="R21" s="96"/>
    </row>
    <row r="22" spans="1:18" s="12" customFormat="1" ht="18.75" customHeight="1">
      <c r="A22" s="136">
        <v>15</v>
      </c>
      <c r="B22" s="94"/>
      <c r="C22" s="94"/>
      <c r="D22" s="95"/>
      <c r="E22" s="137"/>
      <c r="F22" s="95"/>
      <c r="G22" s="138"/>
      <c r="H22" s="95"/>
      <c r="I22" s="95"/>
      <c r="J22" s="95"/>
      <c r="K22" s="96"/>
      <c r="L22" s="139"/>
      <c r="M22" s="95"/>
      <c r="N22" s="139"/>
      <c r="O22" s="95"/>
      <c r="P22" s="95"/>
      <c r="Q22" s="96"/>
      <c r="R22" s="96"/>
    </row>
    <row r="23" spans="1:18" s="12" customFormat="1" ht="18.75" customHeight="1">
      <c r="A23" s="136">
        <v>16</v>
      </c>
      <c r="B23" s="94"/>
      <c r="C23" s="94"/>
      <c r="D23" s="95"/>
      <c r="E23" s="137"/>
      <c r="F23" s="95"/>
      <c r="G23" s="138"/>
      <c r="H23" s="95"/>
      <c r="I23" s="95"/>
      <c r="J23" s="95"/>
      <c r="K23" s="96"/>
      <c r="L23" s="139"/>
      <c r="M23" s="95"/>
      <c r="N23" s="139"/>
      <c r="O23" s="95"/>
      <c r="P23" s="95"/>
      <c r="Q23" s="96"/>
      <c r="R23" s="96"/>
    </row>
    <row r="24" spans="1:18" s="12" customFormat="1" ht="18.75" customHeight="1">
      <c r="A24" s="136">
        <v>17</v>
      </c>
      <c r="B24" s="94"/>
      <c r="C24" s="94"/>
      <c r="D24" s="95"/>
      <c r="E24" s="137"/>
      <c r="F24" s="95"/>
      <c r="G24" s="138"/>
      <c r="H24" s="95"/>
      <c r="I24" s="95"/>
      <c r="J24" s="95"/>
      <c r="K24" s="96"/>
      <c r="L24" s="139"/>
      <c r="M24" s="95"/>
      <c r="N24" s="139"/>
      <c r="O24" s="95"/>
      <c r="P24" s="95"/>
      <c r="Q24" s="96"/>
      <c r="R24" s="96"/>
    </row>
    <row r="25" spans="1:18" s="12" customFormat="1" ht="18.75" customHeight="1">
      <c r="A25" s="136">
        <v>18</v>
      </c>
      <c r="B25" s="94"/>
      <c r="C25" s="94"/>
      <c r="D25" s="95"/>
      <c r="E25" s="137"/>
      <c r="F25" s="95"/>
      <c r="G25" s="138"/>
      <c r="H25" s="95"/>
      <c r="I25" s="95"/>
      <c r="J25" s="95"/>
      <c r="K25" s="96"/>
      <c r="L25" s="139"/>
      <c r="M25" s="95"/>
      <c r="N25" s="139"/>
      <c r="O25" s="95"/>
      <c r="P25" s="95"/>
      <c r="Q25" s="96"/>
      <c r="R25" s="96"/>
    </row>
    <row r="26" spans="1:18" s="12" customFormat="1" ht="18.75" customHeight="1">
      <c r="A26" s="136">
        <v>19</v>
      </c>
      <c r="B26" s="94"/>
      <c r="C26" s="94"/>
      <c r="D26" s="95"/>
      <c r="E26" s="137"/>
      <c r="F26" s="95"/>
      <c r="G26" s="138"/>
      <c r="H26" s="95"/>
      <c r="I26" s="95"/>
      <c r="J26" s="95"/>
      <c r="K26" s="96"/>
      <c r="L26" s="139"/>
      <c r="M26" s="95"/>
      <c r="N26" s="139"/>
      <c r="O26" s="95"/>
      <c r="P26" s="95"/>
      <c r="Q26" s="96"/>
      <c r="R26" s="96"/>
    </row>
    <row r="27" spans="1:18" s="12" customFormat="1" ht="18.75" customHeight="1">
      <c r="A27" s="136">
        <v>20</v>
      </c>
      <c r="B27" s="94"/>
      <c r="C27" s="94"/>
      <c r="D27" s="95"/>
      <c r="E27" s="137"/>
      <c r="F27" s="95"/>
      <c r="G27" s="138"/>
      <c r="H27" s="95"/>
      <c r="I27" s="95"/>
      <c r="J27" s="95"/>
      <c r="K27" s="96"/>
      <c r="L27" s="139"/>
      <c r="M27" s="95"/>
      <c r="N27" s="139"/>
      <c r="O27" s="95"/>
      <c r="P27" s="95"/>
      <c r="Q27" s="96"/>
      <c r="R27" s="96"/>
    </row>
    <row r="28" spans="1:18" s="12" customFormat="1" ht="18.75" customHeight="1">
      <c r="A28" s="136">
        <v>21</v>
      </c>
      <c r="B28" s="94"/>
      <c r="C28" s="94"/>
      <c r="D28" s="95"/>
      <c r="E28" s="137"/>
      <c r="F28" s="95"/>
      <c r="G28" s="138"/>
      <c r="H28" s="95"/>
      <c r="I28" s="95"/>
      <c r="J28" s="95"/>
      <c r="K28" s="96"/>
      <c r="L28" s="139"/>
      <c r="M28" s="95"/>
      <c r="N28" s="139"/>
      <c r="O28" s="95"/>
      <c r="P28" s="95"/>
      <c r="Q28" s="96"/>
      <c r="R28" s="96"/>
    </row>
    <row r="29" spans="1:18" s="12" customFormat="1" ht="18.75" customHeight="1">
      <c r="A29" s="136">
        <v>22</v>
      </c>
      <c r="B29" s="94"/>
      <c r="C29" s="94"/>
      <c r="D29" s="95"/>
      <c r="E29" s="137"/>
      <c r="F29" s="95"/>
      <c r="G29" s="138"/>
      <c r="H29" s="95"/>
      <c r="I29" s="95"/>
      <c r="J29" s="95"/>
      <c r="K29" s="96"/>
      <c r="L29" s="139"/>
      <c r="M29" s="95"/>
      <c r="N29" s="139"/>
      <c r="O29" s="95"/>
      <c r="P29" s="95"/>
      <c r="Q29" s="96"/>
      <c r="R29" s="96"/>
    </row>
    <row r="30" spans="1:18" s="12" customFormat="1" ht="18.75" customHeight="1">
      <c r="A30" s="136">
        <v>23</v>
      </c>
      <c r="B30" s="94"/>
      <c r="C30" s="94"/>
      <c r="D30" s="95"/>
      <c r="E30" s="137"/>
      <c r="F30" s="95"/>
      <c r="G30" s="138"/>
      <c r="H30" s="95"/>
      <c r="I30" s="95"/>
      <c r="J30" s="95"/>
      <c r="K30" s="96"/>
      <c r="L30" s="139"/>
      <c r="M30" s="95"/>
      <c r="N30" s="139"/>
      <c r="O30" s="95"/>
      <c r="P30" s="95"/>
      <c r="Q30" s="96"/>
      <c r="R30" s="96"/>
    </row>
    <row r="31" spans="1:18" s="12" customFormat="1" ht="18.75" customHeight="1">
      <c r="A31" s="136">
        <v>24</v>
      </c>
      <c r="B31" s="94"/>
      <c r="C31" s="94"/>
      <c r="D31" s="95"/>
      <c r="E31" s="137"/>
      <c r="F31" s="95"/>
      <c r="G31" s="138"/>
      <c r="H31" s="95"/>
      <c r="I31" s="95"/>
      <c r="J31" s="95"/>
      <c r="K31" s="96"/>
      <c r="L31" s="139"/>
      <c r="M31" s="95"/>
      <c r="N31" s="139"/>
      <c r="O31" s="95"/>
      <c r="P31" s="95"/>
      <c r="Q31" s="96"/>
      <c r="R31" s="96"/>
    </row>
    <row r="32" spans="1:18" s="12" customFormat="1" ht="18.75" customHeight="1">
      <c r="A32" s="136">
        <v>25</v>
      </c>
      <c r="B32" s="94"/>
      <c r="C32" s="94"/>
      <c r="D32" s="95"/>
      <c r="E32" s="137"/>
      <c r="F32" s="95"/>
      <c r="G32" s="138"/>
      <c r="H32" s="95"/>
      <c r="I32" s="95"/>
      <c r="J32" s="95"/>
      <c r="K32" s="96"/>
      <c r="L32" s="139"/>
      <c r="M32" s="95"/>
      <c r="N32" s="139"/>
      <c r="O32" s="95"/>
      <c r="P32" s="95"/>
      <c r="Q32" s="96"/>
      <c r="R32" s="96"/>
    </row>
    <row r="33" spans="1:18" s="12" customFormat="1" ht="18.75" customHeight="1">
      <c r="A33" s="136">
        <v>26</v>
      </c>
      <c r="B33" s="94"/>
      <c r="C33" s="94"/>
      <c r="D33" s="95"/>
      <c r="E33" s="137"/>
      <c r="F33" s="95"/>
      <c r="G33" s="138"/>
      <c r="H33" s="95"/>
      <c r="I33" s="95"/>
      <c r="J33" s="95"/>
      <c r="K33" s="96"/>
      <c r="L33" s="139"/>
      <c r="M33" s="95"/>
      <c r="N33" s="139"/>
      <c r="O33" s="95"/>
      <c r="P33" s="95"/>
      <c r="Q33" s="96"/>
      <c r="R33" s="96"/>
    </row>
    <row r="34" spans="1:18" s="12" customFormat="1" ht="18.75" customHeight="1">
      <c r="A34" s="136">
        <v>27</v>
      </c>
      <c r="B34" s="94"/>
      <c r="C34" s="94"/>
      <c r="D34" s="95"/>
      <c r="E34" s="137"/>
      <c r="F34" s="95"/>
      <c r="G34" s="138"/>
      <c r="H34" s="95"/>
      <c r="I34" s="95"/>
      <c r="J34" s="95"/>
      <c r="K34" s="96"/>
      <c r="L34" s="139"/>
      <c r="M34" s="95"/>
      <c r="N34" s="139"/>
      <c r="O34" s="95"/>
      <c r="P34" s="95"/>
      <c r="Q34" s="96"/>
      <c r="R34" s="96"/>
    </row>
    <row r="35" spans="1:18" s="12" customFormat="1" ht="18.75" customHeight="1">
      <c r="A35" s="136">
        <v>28</v>
      </c>
      <c r="B35" s="94"/>
      <c r="C35" s="94"/>
      <c r="D35" s="95"/>
      <c r="E35" s="137"/>
      <c r="F35" s="95"/>
      <c r="G35" s="138"/>
      <c r="H35" s="95"/>
      <c r="I35" s="95"/>
      <c r="J35" s="95"/>
      <c r="K35" s="96"/>
      <c r="L35" s="139"/>
      <c r="M35" s="95"/>
      <c r="N35" s="139"/>
      <c r="O35" s="95"/>
      <c r="P35" s="95"/>
      <c r="Q35" s="96"/>
      <c r="R35" s="96"/>
    </row>
    <row r="36" spans="1:18" s="12" customFormat="1" ht="18.75" customHeight="1">
      <c r="A36" s="136">
        <v>29</v>
      </c>
      <c r="B36" s="94"/>
      <c r="C36" s="94"/>
      <c r="D36" s="95"/>
      <c r="E36" s="137"/>
      <c r="F36" s="95"/>
      <c r="G36" s="138"/>
      <c r="H36" s="95"/>
      <c r="I36" s="95"/>
      <c r="J36" s="95"/>
      <c r="K36" s="96"/>
      <c r="L36" s="139"/>
      <c r="M36" s="95"/>
      <c r="N36" s="139"/>
      <c r="O36" s="95"/>
      <c r="P36" s="95"/>
      <c r="Q36" s="96"/>
      <c r="R36" s="96"/>
    </row>
    <row r="37" spans="1:18" s="12" customFormat="1" ht="18.75" customHeight="1">
      <c r="A37" s="136">
        <v>30</v>
      </c>
      <c r="B37" s="94"/>
      <c r="C37" s="94"/>
      <c r="D37" s="95"/>
      <c r="E37" s="137"/>
      <c r="F37" s="95"/>
      <c r="G37" s="138"/>
      <c r="H37" s="95"/>
      <c r="I37" s="95"/>
      <c r="J37" s="95"/>
      <c r="K37" s="96"/>
      <c r="L37" s="139"/>
      <c r="M37" s="95"/>
      <c r="N37" s="139"/>
      <c r="O37" s="95"/>
      <c r="P37" s="95"/>
      <c r="Q37" s="96"/>
      <c r="R37" s="96"/>
    </row>
    <row r="38" spans="1:18" s="12" customFormat="1" ht="18.75" customHeight="1">
      <c r="A38" s="136">
        <v>31</v>
      </c>
      <c r="B38" s="94"/>
      <c r="C38" s="94"/>
      <c r="D38" s="95"/>
      <c r="E38" s="137"/>
      <c r="F38" s="95"/>
      <c r="G38" s="138"/>
      <c r="H38" s="95"/>
      <c r="I38" s="95"/>
      <c r="J38" s="95"/>
      <c r="K38" s="96"/>
      <c r="L38" s="139"/>
      <c r="M38" s="95"/>
      <c r="N38" s="139"/>
      <c r="O38" s="95"/>
      <c r="P38" s="95"/>
      <c r="Q38" s="96"/>
      <c r="R38" s="96"/>
    </row>
    <row r="39" spans="1:18" s="12" customFormat="1" ht="18.75" customHeight="1">
      <c r="A39" s="136">
        <v>32</v>
      </c>
      <c r="B39" s="94"/>
      <c r="C39" s="94"/>
      <c r="D39" s="95"/>
      <c r="E39" s="137"/>
      <c r="F39" s="95"/>
      <c r="G39" s="138"/>
      <c r="H39" s="95"/>
      <c r="I39" s="95"/>
      <c r="J39" s="95"/>
      <c r="K39" s="96"/>
      <c r="L39" s="139"/>
      <c r="M39" s="95"/>
      <c r="N39" s="139"/>
      <c r="O39" s="95"/>
      <c r="P39" s="95"/>
      <c r="Q39" s="96"/>
      <c r="R39" s="96"/>
    </row>
    <row r="40" spans="1:18" s="12" customFormat="1" ht="18.75" customHeight="1">
      <c r="A40" s="136">
        <v>33</v>
      </c>
      <c r="B40" s="94"/>
      <c r="C40" s="94"/>
      <c r="D40" s="95"/>
      <c r="E40" s="137"/>
      <c r="F40" s="95"/>
      <c r="G40" s="138"/>
      <c r="H40" s="95"/>
      <c r="I40" s="95"/>
      <c r="J40" s="95"/>
      <c r="K40" s="96"/>
      <c r="L40" s="139"/>
      <c r="M40" s="95"/>
      <c r="N40" s="139"/>
      <c r="O40" s="95"/>
      <c r="P40" s="95"/>
      <c r="Q40" s="96"/>
      <c r="R40" s="96"/>
    </row>
    <row r="41" spans="1:18" s="12" customFormat="1" ht="18.75" customHeight="1">
      <c r="A41" s="136">
        <v>34</v>
      </c>
      <c r="B41" s="94"/>
      <c r="C41" s="94"/>
      <c r="D41" s="95"/>
      <c r="E41" s="137"/>
      <c r="F41" s="95"/>
      <c r="G41" s="138"/>
      <c r="H41" s="95"/>
      <c r="I41" s="95"/>
      <c r="J41" s="95"/>
      <c r="K41" s="96"/>
      <c r="L41" s="139"/>
      <c r="M41" s="95"/>
      <c r="N41" s="139"/>
      <c r="O41" s="95"/>
      <c r="P41" s="95"/>
      <c r="Q41" s="96"/>
      <c r="R41" s="96"/>
    </row>
    <row r="42" spans="1:18" s="12" customFormat="1" ht="18.75" customHeight="1">
      <c r="A42" s="136">
        <v>35</v>
      </c>
      <c r="B42" s="94"/>
      <c r="C42" s="94"/>
      <c r="D42" s="95"/>
      <c r="E42" s="137"/>
      <c r="F42" s="95"/>
      <c r="G42" s="138"/>
      <c r="H42" s="95"/>
      <c r="I42" s="95"/>
      <c r="J42" s="95"/>
      <c r="K42" s="96"/>
      <c r="L42" s="139"/>
      <c r="M42" s="95"/>
      <c r="N42" s="139"/>
      <c r="O42" s="95"/>
      <c r="P42" s="95"/>
      <c r="Q42" s="96"/>
      <c r="R42" s="96"/>
    </row>
    <row r="43" spans="1:18" s="12" customFormat="1" ht="18.75" customHeight="1">
      <c r="A43" s="136">
        <v>36</v>
      </c>
      <c r="B43" s="94"/>
      <c r="C43" s="94"/>
      <c r="D43" s="95"/>
      <c r="E43" s="137"/>
      <c r="F43" s="95"/>
      <c r="G43" s="138"/>
      <c r="H43" s="95"/>
      <c r="I43" s="95"/>
      <c r="J43" s="95"/>
      <c r="K43" s="96"/>
      <c r="L43" s="139"/>
      <c r="M43" s="95"/>
      <c r="N43" s="139"/>
      <c r="O43" s="95"/>
      <c r="P43" s="95"/>
      <c r="Q43" s="96"/>
      <c r="R43" s="96"/>
    </row>
    <row r="44" spans="1:18" s="12" customFormat="1" ht="18.75" customHeight="1">
      <c r="A44" s="136">
        <v>37</v>
      </c>
      <c r="B44" s="94"/>
      <c r="C44" s="94"/>
      <c r="D44" s="95"/>
      <c r="E44" s="137"/>
      <c r="F44" s="95"/>
      <c r="G44" s="138"/>
      <c r="H44" s="95"/>
      <c r="I44" s="95"/>
      <c r="J44" s="95"/>
      <c r="K44" s="96"/>
      <c r="L44" s="139"/>
      <c r="M44" s="95"/>
      <c r="N44" s="139"/>
      <c r="O44" s="95"/>
      <c r="P44" s="95"/>
      <c r="Q44" s="96"/>
      <c r="R44" s="96"/>
    </row>
    <row r="45" spans="1:18" s="12" customFormat="1" ht="18.75" customHeight="1">
      <c r="A45" s="136">
        <v>38</v>
      </c>
      <c r="B45" s="94"/>
      <c r="C45" s="94"/>
      <c r="D45" s="95"/>
      <c r="E45" s="137"/>
      <c r="F45" s="95"/>
      <c r="G45" s="138"/>
      <c r="H45" s="95"/>
      <c r="I45" s="95"/>
      <c r="J45" s="95"/>
      <c r="K45" s="96"/>
      <c r="L45" s="139"/>
      <c r="M45" s="95"/>
      <c r="N45" s="139"/>
      <c r="O45" s="95"/>
      <c r="P45" s="95"/>
      <c r="Q45" s="96"/>
      <c r="R45" s="96"/>
    </row>
    <row r="46" spans="1:18" s="12" customFormat="1" ht="18.75" customHeight="1">
      <c r="A46" s="136">
        <v>39</v>
      </c>
      <c r="B46" s="94"/>
      <c r="C46" s="94"/>
      <c r="D46" s="95"/>
      <c r="E46" s="137"/>
      <c r="F46" s="95"/>
      <c r="G46" s="138"/>
      <c r="H46" s="95"/>
      <c r="I46" s="95"/>
      <c r="J46" s="95"/>
      <c r="K46" s="96"/>
      <c r="L46" s="139"/>
      <c r="M46" s="95"/>
      <c r="N46" s="139"/>
      <c r="O46" s="95"/>
      <c r="P46" s="95"/>
      <c r="Q46" s="96"/>
      <c r="R46" s="96"/>
    </row>
    <row r="47" spans="1:18" s="12" customFormat="1" ht="18.75" customHeight="1">
      <c r="A47" s="136">
        <v>40</v>
      </c>
      <c r="B47" s="94"/>
      <c r="C47" s="94"/>
      <c r="D47" s="95"/>
      <c r="E47" s="137"/>
      <c r="F47" s="95"/>
      <c r="G47" s="138"/>
      <c r="H47" s="95"/>
      <c r="I47" s="95"/>
      <c r="J47" s="95"/>
      <c r="K47" s="96"/>
      <c r="L47" s="139"/>
      <c r="M47" s="95"/>
      <c r="N47" s="139"/>
      <c r="O47" s="95"/>
      <c r="P47" s="95"/>
      <c r="Q47" s="96"/>
      <c r="R47" s="96"/>
    </row>
    <row r="48" spans="1:18" s="12" customFormat="1" ht="18.75" customHeight="1">
      <c r="A48" s="136">
        <v>41</v>
      </c>
      <c r="B48" s="94"/>
      <c r="C48" s="94"/>
      <c r="D48" s="95"/>
      <c r="E48" s="137"/>
      <c r="F48" s="95"/>
      <c r="G48" s="138"/>
      <c r="H48" s="95"/>
      <c r="I48" s="95"/>
      <c r="J48" s="95"/>
      <c r="K48" s="96"/>
      <c r="L48" s="139"/>
      <c r="M48" s="95"/>
      <c r="N48" s="139"/>
      <c r="O48" s="95"/>
      <c r="P48" s="95"/>
      <c r="Q48" s="96"/>
      <c r="R48" s="96"/>
    </row>
    <row r="49" spans="1:18" s="12" customFormat="1" ht="18.75" customHeight="1">
      <c r="A49" s="136">
        <v>42</v>
      </c>
      <c r="B49" s="94"/>
      <c r="C49" s="94"/>
      <c r="D49" s="95"/>
      <c r="E49" s="137"/>
      <c r="F49" s="95"/>
      <c r="G49" s="138"/>
      <c r="H49" s="95"/>
      <c r="I49" s="95"/>
      <c r="J49" s="95"/>
      <c r="K49" s="96"/>
      <c r="L49" s="139"/>
      <c r="M49" s="95"/>
      <c r="N49" s="139"/>
      <c r="O49" s="95"/>
      <c r="P49" s="95"/>
      <c r="Q49" s="96"/>
      <c r="R49" s="96"/>
    </row>
    <row r="50" spans="1:18" s="12" customFormat="1" ht="18.75" customHeight="1">
      <c r="A50" s="136">
        <v>43</v>
      </c>
      <c r="B50" s="94"/>
      <c r="C50" s="94"/>
      <c r="D50" s="95"/>
      <c r="E50" s="137"/>
      <c r="F50" s="95"/>
      <c r="G50" s="138"/>
      <c r="H50" s="95"/>
      <c r="I50" s="95"/>
      <c r="J50" s="95"/>
      <c r="K50" s="96"/>
      <c r="L50" s="139"/>
      <c r="M50" s="95"/>
      <c r="N50" s="139"/>
      <c r="O50" s="95"/>
      <c r="P50" s="95"/>
      <c r="Q50" s="96"/>
      <c r="R50" s="96"/>
    </row>
    <row r="51" spans="1:18" s="12" customFormat="1" ht="18.75" customHeight="1">
      <c r="A51" s="136">
        <v>44</v>
      </c>
      <c r="B51" s="94"/>
      <c r="C51" s="94"/>
      <c r="D51" s="95"/>
      <c r="E51" s="137"/>
      <c r="F51" s="95"/>
      <c r="G51" s="138"/>
      <c r="H51" s="95"/>
      <c r="I51" s="95"/>
      <c r="J51" s="95"/>
      <c r="K51" s="96"/>
      <c r="L51" s="139"/>
      <c r="M51" s="95"/>
      <c r="N51" s="139"/>
      <c r="O51" s="95"/>
      <c r="P51" s="95"/>
      <c r="Q51" s="96"/>
      <c r="R51" s="96"/>
    </row>
    <row r="52" spans="1:18" s="12" customFormat="1" ht="18.75" customHeight="1">
      <c r="A52" s="136">
        <v>45</v>
      </c>
      <c r="B52" s="94"/>
      <c r="C52" s="94"/>
      <c r="D52" s="95"/>
      <c r="E52" s="137"/>
      <c r="F52" s="95"/>
      <c r="G52" s="138"/>
      <c r="H52" s="95"/>
      <c r="I52" s="95"/>
      <c r="J52" s="95"/>
      <c r="K52" s="96"/>
      <c r="L52" s="139"/>
      <c r="M52" s="95"/>
      <c r="N52" s="139"/>
      <c r="O52" s="95"/>
      <c r="P52" s="95"/>
      <c r="Q52" s="96"/>
      <c r="R52" s="96"/>
    </row>
    <row r="53" spans="1:18" s="12" customFormat="1" ht="18.75" customHeight="1">
      <c r="A53" s="136">
        <v>46</v>
      </c>
      <c r="B53" s="94"/>
      <c r="C53" s="94"/>
      <c r="D53" s="95"/>
      <c r="E53" s="137"/>
      <c r="F53" s="95"/>
      <c r="G53" s="138"/>
      <c r="H53" s="95"/>
      <c r="I53" s="95"/>
      <c r="J53" s="95"/>
      <c r="K53" s="96"/>
      <c r="L53" s="139"/>
      <c r="M53" s="95"/>
      <c r="N53" s="139"/>
      <c r="O53" s="95"/>
      <c r="P53" s="95"/>
      <c r="Q53" s="96"/>
      <c r="R53" s="96"/>
    </row>
    <row r="54" spans="1:18" s="12" customFormat="1" ht="18.75" customHeight="1">
      <c r="A54" s="136">
        <v>47</v>
      </c>
      <c r="B54" s="94"/>
      <c r="C54" s="94"/>
      <c r="D54" s="95"/>
      <c r="E54" s="137"/>
      <c r="F54" s="95"/>
      <c r="G54" s="138"/>
      <c r="H54" s="95"/>
      <c r="I54" s="95"/>
      <c r="J54" s="95"/>
      <c r="K54" s="96"/>
      <c r="L54" s="139"/>
      <c r="M54" s="95"/>
      <c r="N54" s="139"/>
      <c r="O54" s="95"/>
      <c r="P54" s="95"/>
      <c r="Q54" s="96"/>
      <c r="R54" s="96"/>
    </row>
    <row r="55" spans="1:18" s="12" customFormat="1" ht="18.75" customHeight="1">
      <c r="A55" s="136">
        <v>48</v>
      </c>
      <c r="B55" s="94"/>
      <c r="C55" s="94"/>
      <c r="D55" s="95"/>
      <c r="E55" s="137"/>
      <c r="F55" s="95"/>
      <c r="G55" s="138"/>
      <c r="H55" s="95"/>
      <c r="I55" s="95"/>
      <c r="J55" s="95"/>
      <c r="K55" s="96"/>
      <c r="L55" s="139"/>
      <c r="M55" s="95"/>
      <c r="N55" s="139"/>
      <c r="O55" s="95"/>
      <c r="P55" s="95"/>
      <c r="Q55" s="96"/>
      <c r="R55" s="96"/>
    </row>
    <row r="56" spans="1:18" s="12" customFormat="1" ht="18.75" customHeight="1">
      <c r="A56" s="136">
        <v>49</v>
      </c>
      <c r="B56" s="94"/>
      <c r="C56" s="94"/>
      <c r="D56" s="95"/>
      <c r="E56" s="137"/>
      <c r="F56" s="95"/>
      <c r="G56" s="138"/>
      <c r="H56" s="95"/>
      <c r="I56" s="95"/>
      <c r="J56" s="95"/>
      <c r="K56" s="96"/>
      <c r="L56" s="139"/>
      <c r="M56" s="95"/>
      <c r="N56" s="139"/>
      <c r="O56" s="95"/>
      <c r="P56" s="95"/>
      <c r="Q56" s="96"/>
      <c r="R56" s="96"/>
    </row>
    <row r="57" spans="1:18" s="12" customFormat="1" ht="18.75" customHeight="1">
      <c r="A57" s="136">
        <v>50</v>
      </c>
      <c r="B57" s="94"/>
      <c r="C57" s="94"/>
      <c r="D57" s="95"/>
      <c r="E57" s="137"/>
      <c r="F57" s="95"/>
      <c r="G57" s="138"/>
      <c r="H57" s="95"/>
      <c r="I57" s="95"/>
      <c r="J57" s="95"/>
      <c r="K57" s="96"/>
      <c r="L57" s="139"/>
      <c r="M57" s="95"/>
      <c r="N57" s="139"/>
      <c r="O57" s="95"/>
      <c r="P57" s="95"/>
      <c r="Q57" s="96"/>
      <c r="R57" s="96"/>
    </row>
    <row r="58" spans="1:18" s="12" customFormat="1" ht="18.75" customHeight="1">
      <c r="A58" s="136">
        <v>51</v>
      </c>
      <c r="B58" s="94"/>
      <c r="C58" s="94"/>
      <c r="D58" s="95"/>
      <c r="E58" s="137"/>
      <c r="F58" s="95"/>
      <c r="G58" s="138"/>
      <c r="H58" s="95"/>
      <c r="I58" s="95"/>
      <c r="J58" s="95"/>
      <c r="K58" s="96"/>
      <c r="L58" s="139"/>
      <c r="M58" s="95"/>
      <c r="N58" s="139"/>
      <c r="O58" s="95"/>
      <c r="P58" s="95"/>
      <c r="Q58" s="96"/>
      <c r="R58" s="96"/>
    </row>
    <row r="59" spans="1:18" s="12" customFormat="1" ht="18.75" customHeight="1">
      <c r="A59" s="136">
        <v>52</v>
      </c>
      <c r="B59" s="94"/>
      <c r="C59" s="94"/>
      <c r="D59" s="95"/>
      <c r="E59" s="137"/>
      <c r="F59" s="95"/>
      <c r="G59" s="138"/>
      <c r="H59" s="95"/>
      <c r="I59" s="95"/>
      <c r="J59" s="95"/>
      <c r="K59" s="96"/>
      <c r="L59" s="139"/>
      <c r="M59" s="95"/>
      <c r="N59" s="139"/>
      <c r="O59" s="95"/>
      <c r="P59" s="95"/>
      <c r="Q59" s="96"/>
      <c r="R59" s="96"/>
    </row>
    <row r="60" spans="1:18" s="12" customFormat="1" ht="18.75" customHeight="1">
      <c r="A60" s="136">
        <v>53</v>
      </c>
      <c r="B60" s="94"/>
      <c r="C60" s="94"/>
      <c r="D60" s="95"/>
      <c r="E60" s="137"/>
      <c r="F60" s="95"/>
      <c r="G60" s="138"/>
      <c r="H60" s="95"/>
      <c r="I60" s="95"/>
      <c r="J60" s="95"/>
      <c r="K60" s="96"/>
      <c r="L60" s="139"/>
      <c r="M60" s="95"/>
      <c r="N60" s="139"/>
      <c r="O60" s="95"/>
      <c r="P60" s="95"/>
      <c r="Q60" s="96"/>
      <c r="R60" s="96"/>
    </row>
    <row r="61" spans="1:18" s="12" customFormat="1" ht="18.75" customHeight="1">
      <c r="A61" s="136">
        <v>54</v>
      </c>
      <c r="B61" s="94"/>
      <c r="C61" s="94"/>
      <c r="D61" s="95"/>
      <c r="E61" s="137"/>
      <c r="F61" s="95"/>
      <c r="G61" s="138"/>
      <c r="H61" s="95"/>
      <c r="I61" s="95"/>
      <c r="J61" s="95"/>
      <c r="K61" s="96"/>
      <c r="L61" s="139"/>
      <c r="M61" s="95"/>
      <c r="N61" s="139"/>
      <c r="O61" s="95"/>
      <c r="P61" s="95"/>
      <c r="Q61" s="96"/>
      <c r="R61" s="96"/>
    </row>
    <row r="62" spans="1:18" s="12" customFormat="1" ht="18.75" customHeight="1">
      <c r="A62" s="136">
        <v>55</v>
      </c>
      <c r="B62" s="94"/>
      <c r="C62" s="94"/>
      <c r="D62" s="95"/>
      <c r="E62" s="137"/>
      <c r="F62" s="95"/>
      <c r="G62" s="138"/>
      <c r="H62" s="95"/>
      <c r="I62" s="95"/>
      <c r="J62" s="95"/>
      <c r="K62" s="96"/>
      <c r="L62" s="139"/>
      <c r="M62" s="95"/>
      <c r="N62" s="139"/>
      <c r="O62" s="95"/>
      <c r="P62" s="95"/>
      <c r="Q62" s="96"/>
      <c r="R62" s="96"/>
    </row>
    <row r="63" spans="1:18" s="12" customFormat="1" ht="18.75" customHeight="1">
      <c r="A63" s="136">
        <v>56</v>
      </c>
      <c r="B63" s="94"/>
      <c r="C63" s="94"/>
      <c r="D63" s="95"/>
      <c r="E63" s="137"/>
      <c r="F63" s="95"/>
      <c r="G63" s="138"/>
      <c r="H63" s="95"/>
      <c r="I63" s="95"/>
      <c r="J63" s="95"/>
      <c r="K63" s="96"/>
      <c r="L63" s="139"/>
      <c r="M63" s="95"/>
      <c r="N63" s="139"/>
      <c r="O63" s="95"/>
      <c r="P63" s="95"/>
      <c r="Q63" s="96"/>
      <c r="R63" s="96"/>
    </row>
    <row r="64" spans="1:18" s="12" customFormat="1" ht="18.75" customHeight="1">
      <c r="A64" s="136">
        <v>57</v>
      </c>
      <c r="B64" s="94"/>
      <c r="C64" s="94"/>
      <c r="D64" s="95"/>
      <c r="E64" s="137"/>
      <c r="F64" s="95"/>
      <c r="G64" s="138"/>
      <c r="H64" s="95"/>
      <c r="I64" s="95"/>
      <c r="J64" s="95"/>
      <c r="K64" s="96"/>
      <c r="L64" s="139"/>
      <c r="M64" s="95"/>
      <c r="N64" s="139"/>
      <c r="O64" s="95"/>
      <c r="P64" s="95"/>
      <c r="Q64" s="96"/>
      <c r="R64" s="96"/>
    </row>
    <row r="65" spans="1:18" s="12" customFormat="1" ht="18.75" customHeight="1">
      <c r="A65" s="136">
        <v>58</v>
      </c>
      <c r="B65" s="94"/>
      <c r="C65" s="94"/>
      <c r="D65" s="95"/>
      <c r="E65" s="137"/>
      <c r="F65" s="95"/>
      <c r="G65" s="138"/>
      <c r="H65" s="95"/>
      <c r="I65" s="95"/>
      <c r="J65" s="95"/>
      <c r="K65" s="96"/>
      <c r="L65" s="139"/>
      <c r="M65" s="95"/>
      <c r="N65" s="139"/>
      <c r="O65" s="95"/>
      <c r="P65" s="95"/>
      <c r="Q65" s="96"/>
      <c r="R65" s="96"/>
    </row>
    <row r="66" spans="1:18" s="12" customFormat="1" ht="18.75" customHeight="1">
      <c r="A66" s="136">
        <v>59</v>
      </c>
      <c r="B66" s="94"/>
      <c r="C66" s="94"/>
      <c r="D66" s="95"/>
      <c r="E66" s="137"/>
      <c r="F66" s="95"/>
      <c r="G66" s="138"/>
      <c r="H66" s="95"/>
      <c r="I66" s="95"/>
      <c r="J66" s="95"/>
      <c r="K66" s="96"/>
      <c r="L66" s="139"/>
      <c r="M66" s="95"/>
      <c r="N66" s="139"/>
      <c r="O66" s="95"/>
      <c r="P66" s="95"/>
      <c r="Q66" s="96"/>
      <c r="R66" s="96"/>
    </row>
    <row r="67" spans="1:18" s="12" customFormat="1" ht="18.75" customHeight="1">
      <c r="A67" s="136">
        <v>60</v>
      </c>
      <c r="B67" s="94"/>
      <c r="C67" s="94"/>
      <c r="D67" s="95"/>
      <c r="E67" s="137"/>
      <c r="F67" s="95"/>
      <c r="G67" s="138"/>
      <c r="H67" s="95"/>
      <c r="I67" s="95"/>
      <c r="J67" s="95"/>
      <c r="K67" s="96"/>
      <c r="L67" s="139"/>
      <c r="M67" s="95"/>
      <c r="N67" s="139"/>
      <c r="O67" s="95"/>
      <c r="P67" s="95"/>
      <c r="Q67" s="96"/>
      <c r="R67" s="96"/>
    </row>
    <row r="68" spans="1:18" s="12" customFormat="1" ht="18.75" customHeight="1">
      <c r="A68" s="136">
        <v>61</v>
      </c>
      <c r="B68" s="94"/>
      <c r="C68" s="94"/>
      <c r="D68" s="95"/>
      <c r="E68" s="137"/>
      <c r="F68" s="95"/>
      <c r="G68" s="138"/>
      <c r="H68" s="95"/>
      <c r="I68" s="95"/>
      <c r="J68" s="95"/>
      <c r="K68" s="96"/>
      <c r="L68" s="139"/>
      <c r="M68" s="95"/>
      <c r="N68" s="139"/>
      <c r="O68" s="95"/>
      <c r="P68" s="95"/>
      <c r="Q68" s="96"/>
      <c r="R68" s="96"/>
    </row>
    <row r="69" spans="1:18" s="12" customFormat="1" ht="18.75" customHeight="1">
      <c r="A69" s="136">
        <v>62</v>
      </c>
      <c r="B69" s="94"/>
      <c r="C69" s="94"/>
      <c r="D69" s="95"/>
      <c r="E69" s="137"/>
      <c r="F69" s="95"/>
      <c r="G69" s="138"/>
      <c r="H69" s="95"/>
      <c r="I69" s="95"/>
      <c r="J69" s="95"/>
      <c r="K69" s="96"/>
      <c r="L69" s="139"/>
      <c r="M69" s="95"/>
      <c r="N69" s="139"/>
      <c r="O69" s="95"/>
      <c r="P69" s="95"/>
      <c r="Q69" s="96"/>
      <c r="R69" s="96"/>
    </row>
    <row r="70" spans="1:18" s="12" customFormat="1" ht="18.75" customHeight="1">
      <c r="A70" s="136">
        <v>63</v>
      </c>
      <c r="B70" s="94"/>
      <c r="C70" s="94"/>
      <c r="D70" s="95"/>
      <c r="E70" s="137"/>
      <c r="F70" s="95"/>
      <c r="G70" s="138"/>
      <c r="H70" s="95"/>
      <c r="I70" s="95"/>
      <c r="J70" s="95"/>
      <c r="K70" s="96"/>
      <c r="L70" s="139"/>
      <c r="M70" s="95"/>
      <c r="N70" s="139"/>
      <c r="O70" s="95"/>
      <c r="P70" s="95"/>
      <c r="Q70" s="96"/>
      <c r="R70" s="96"/>
    </row>
    <row r="71" spans="1:18" s="12" customFormat="1" ht="18.75" customHeight="1">
      <c r="A71" s="136">
        <v>64</v>
      </c>
      <c r="B71" s="94"/>
      <c r="C71" s="94"/>
      <c r="D71" s="95"/>
      <c r="E71" s="137"/>
      <c r="F71" s="95"/>
      <c r="G71" s="138"/>
      <c r="H71" s="95"/>
      <c r="I71" s="95"/>
      <c r="J71" s="95"/>
      <c r="K71" s="96"/>
      <c r="L71" s="139"/>
      <c r="M71" s="95"/>
      <c r="N71" s="139"/>
      <c r="O71" s="95"/>
      <c r="P71" s="95"/>
      <c r="Q71" s="96"/>
      <c r="R71" s="96"/>
    </row>
    <row r="72" spans="1:18" s="12" customFormat="1" ht="18.75" customHeight="1">
      <c r="A72" s="136">
        <v>65</v>
      </c>
      <c r="B72" s="94"/>
      <c r="C72" s="94"/>
      <c r="D72" s="95"/>
      <c r="E72" s="137"/>
      <c r="F72" s="95"/>
      <c r="G72" s="138"/>
      <c r="H72" s="95"/>
      <c r="I72" s="95"/>
      <c r="J72" s="95"/>
      <c r="K72" s="96"/>
      <c r="L72" s="139"/>
      <c r="M72" s="95"/>
      <c r="N72" s="139"/>
      <c r="O72" s="95"/>
      <c r="P72" s="95"/>
      <c r="Q72" s="96"/>
      <c r="R72" s="96"/>
    </row>
    <row r="73" spans="1:18" s="12" customFormat="1" ht="18.75" customHeight="1">
      <c r="A73" s="136">
        <v>66</v>
      </c>
      <c r="B73" s="94"/>
      <c r="C73" s="94"/>
      <c r="D73" s="95"/>
      <c r="E73" s="137"/>
      <c r="F73" s="95"/>
      <c r="G73" s="138"/>
      <c r="H73" s="95"/>
      <c r="I73" s="95"/>
      <c r="J73" s="95"/>
      <c r="K73" s="96"/>
      <c r="L73" s="139"/>
      <c r="M73" s="95"/>
      <c r="N73" s="139"/>
      <c r="O73" s="95"/>
      <c r="P73" s="95"/>
      <c r="Q73" s="96"/>
      <c r="R73" s="96"/>
    </row>
    <row r="74" spans="1:18" s="12" customFormat="1" ht="18.75" customHeight="1">
      <c r="A74" s="136">
        <v>67</v>
      </c>
      <c r="B74" s="94"/>
      <c r="C74" s="94"/>
      <c r="D74" s="95"/>
      <c r="E74" s="137"/>
      <c r="F74" s="95"/>
      <c r="G74" s="138"/>
      <c r="H74" s="95"/>
      <c r="I74" s="95"/>
      <c r="J74" s="95"/>
      <c r="K74" s="96"/>
      <c r="L74" s="139"/>
      <c r="M74" s="95"/>
      <c r="N74" s="139"/>
      <c r="O74" s="95"/>
      <c r="P74" s="95"/>
      <c r="Q74" s="96"/>
      <c r="R74" s="96"/>
    </row>
    <row r="75" spans="1:18" s="12" customFormat="1" ht="18.75" customHeight="1">
      <c r="A75" s="136">
        <v>68</v>
      </c>
      <c r="B75" s="94"/>
      <c r="C75" s="94"/>
      <c r="D75" s="95"/>
      <c r="E75" s="137"/>
      <c r="F75" s="95"/>
      <c r="G75" s="138"/>
      <c r="H75" s="95"/>
      <c r="I75" s="95"/>
      <c r="J75" s="95"/>
      <c r="K75" s="96"/>
      <c r="L75" s="139"/>
      <c r="M75" s="95"/>
      <c r="N75" s="139"/>
      <c r="O75" s="95"/>
      <c r="P75" s="95"/>
      <c r="Q75" s="96"/>
      <c r="R75" s="96"/>
    </row>
    <row r="76" spans="1:18" s="12" customFormat="1" ht="18.75" customHeight="1">
      <c r="A76" s="136">
        <v>69</v>
      </c>
      <c r="B76" s="94"/>
      <c r="C76" s="94"/>
      <c r="D76" s="95"/>
      <c r="E76" s="137"/>
      <c r="F76" s="95"/>
      <c r="G76" s="138"/>
      <c r="H76" s="95"/>
      <c r="I76" s="95"/>
      <c r="J76" s="95"/>
      <c r="K76" s="96"/>
      <c r="L76" s="139"/>
      <c r="M76" s="95"/>
      <c r="N76" s="139"/>
      <c r="O76" s="95"/>
      <c r="P76" s="95"/>
      <c r="Q76" s="96"/>
      <c r="R76" s="96"/>
    </row>
    <row r="77" spans="1:18" s="12" customFormat="1" ht="18.75" customHeight="1">
      <c r="A77" s="136">
        <v>70</v>
      </c>
      <c r="B77" s="94"/>
      <c r="C77" s="94"/>
      <c r="D77" s="95"/>
      <c r="E77" s="137"/>
      <c r="F77" s="95"/>
      <c r="G77" s="138"/>
      <c r="H77" s="95"/>
      <c r="I77" s="95"/>
      <c r="J77" s="95"/>
      <c r="K77" s="96"/>
      <c r="L77" s="139"/>
      <c r="M77" s="95"/>
      <c r="N77" s="139"/>
      <c r="O77" s="95"/>
      <c r="P77" s="95"/>
      <c r="Q77" s="96"/>
      <c r="R77" s="96"/>
    </row>
    <row r="78" spans="1:18" s="12" customFormat="1" ht="18.75" customHeight="1">
      <c r="A78" s="136">
        <v>71</v>
      </c>
      <c r="B78" s="94"/>
      <c r="C78" s="94"/>
      <c r="D78" s="95"/>
      <c r="E78" s="137"/>
      <c r="F78" s="95"/>
      <c r="G78" s="138"/>
      <c r="H78" s="95"/>
      <c r="I78" s="95"/>
      <c r="J78" s="95"/>
      <c r="K78" s="96"/>
      <c r="L78" s="139"/>
      <c r="M78" s="95"/>
      <c r="N78" s="139"/>
      <c r="O78" s="95"/>
      <c r="P78" s="95"/>
      <c r="Q78" s="96"/>
      <c r="R78" s="96"/>
    </row>
    <row r="79" spans="1:18" s="12" customFormat="1" ht="18.75" customHeight="1">
      <c r="A79" s="136">
        <v>72</v>
      </c>
      <c r="B79" s="94"/>
      <c r="C79" s="94"/>
      <c r="D79" s="95"/>
      <c r="E79" s="137"/>
      <c r="F79" s="95"/>
      <c r="G79" s="138"/>
      <c r="H79" s="95"/>
      <c r="I79" s="95"/>
      <c r="J79" s="95"/>
      <c r="K79" s="96"/>
      <c r="L79" s="139"/>
      <c r="M79" s="95"/>
      <c r="N79" s="139"/>
      <c r="O79" s="95"/>
      <c r="P79" s="95"/>
      <c r="Q79" s="96"/>
      <c r="R79" s="96"/>
    </row>
    <row r="80" spans="1:18" s="12" customFormat="1" ht="18.75" customHeight="1">
      <c r="A80" s="136">
        <v>73</v>
      </c>
      <c r="B80" s="94"/>
      <c r="C80" s="94"/>
      <c r="D80" s="95"/>
      <c r="E80" s="137"/>
      <c r="F80" s="95"/>
      <c r="G80" s="138"/>
      <c r="H80" s="95"/>
      <c r="I80" s="95"/>
      <c r="J80" s="95"/>
      <c r="K80" s="96"/>
      <c r="L80" s="139"/>
      <c r="M80" s="95"/>
      <c r="N80" s="139"/>
      <c r="O80" s="95"/>
      <c r="P80" s="95"/>
      <c r="Q80" s="96"/>
      <c r="R80" s="96"/>
    </row>
    <row r="81" spans="1:18" s="12" customFormat="1" ht="18.75" customHeight="1">
      <c r="A81" s="136">
        <v>74</v>
      </c>
      <c r="B81" s="94"/>
      <c r="C81" s="94"/>
      <c r="D81" s="95"/>
      <c r="E81" s="137"/>
      <c r="F81" s="95"/>
      <c r="G81" s="138"/>
      <c r="H81" s="95"/>
      <c r="I81" s="95"/>
      <c r="J81" s="95"/>
      <c r="K81" s="96"/>
      <c r="L81" s="139"/>
      <c r="M81" s="95"/>
      <c r="N81" s="139"/>
      <c r="O81" s="95"/>
      <c r="P81" s="95"/>
      <c r="Q81" s="96"/>
      <c r="R81" s="96"/>
    </row>
    <row r="82" spans="1:18" s="12" customFormat="1" ht="18.75" customHeight="1">
      <c r="A82" s="136">
        <v>75</v>
      </c>
      <c r="B82" s="94"/>
      <c r="C82" s="94"/>
      <c r="D82" s="95"/>
      <c r="E82" s="137"/>
      <c r="F82" s="95"/>
      <c r="G82" s="138"/>
      <c r="H82" s="95"/>
      <c r="I82" s="95"/>
      <c r="J82" s="95"/>
      <c r="K82" s="96"/>
      <c r="L82" s="139"/>
      <c r="M82" s="95"/>
      <c r="N82" s="139"/>
      <c r="O82" s="95"/>
      <c r="P82" s="95"/>
      <c r="Q82" s="96"/>
      <c r="R82" s="96"/>
    </row>
    <row r="83" spans="1:18" s="12" customFormat="1" ht="18.75" customHeight="1">
      <c r="A83" s="136">
        <v>76</v>
      </c>
      <c r="B83" s="94"/>
      <c r="C83" s="94"/>
      <c r="D83" s="95"/>
      <c r="E83" s="137"/>
      <c r="F83" s="95"/>
      <c r="G83" s="138"/>
      <c r="H83" s="95"/>
      <c r="I83" s="95"/>
      <c r="J83" s="95"/>
      <c r="K83" s="96"/>
      <c r="L83" s="139"/>
      <c r="M83" s="95"/>
      <c r="N83" s="139"/>
      <c r="O83" s="95"/>
      <c r="P83" s="95"/>
      <c r="Q83" s="96"/>
      <c r="R83" s="96"/>
    </row>
    <row r="84" spans="1:18" s="12" customFormat="1" ht="18.75" customHeight="1">
      <c r="A84" s="136">
        <v>77</v>
      </c>
      <c r="B84" s="94"/>
      <c r="C84" s="94"/>
      <c r="D84" s="95"/>
      <c r="E84" s="137"/>
      <c r="F84" s="95"/>
      <c r="G84" s="138"/>
      <c r="H84" s="95"/>
      <c r="I84" s="95"/>
      <c r="J84" s="95"/>
      <c r="K84" s="96"/>
      <c r="L84" s="139"/>
      <c r="M84" s="95"/>
      <c r="N84" s="139"/>
      <c r="O84" s="95"/>
      <c r="P84" s="95"/>
      <c r="Q84" s="96"/>
      <c r="R84" s="96"/>
    </row>
    <row r="85" spans="1:18" s="12" customFormat="1" ht="18.75" customHeight="1">
      <c r="A85" s="136">
        <v>78</v>
      </c>
      <c r="B85" s="94"/>
      <c r="C85" s="94"/>
      <c r="D85" s="95"/>
      <c r="E85" s="137"/>
      <c r="F85" s="95"/>
      <c r="G85" s="138"/>
      <c r="H85" s="95"/>
      <c r="I85" s="95"/>
      <c r="J85" s="95"/>
      <c r="K85" s="96"/>
      <c r="L85" s="139"/>
      <c r="M85" s="95"/>
      <c r="N85" s="139"/>
      <c r="O85" s="95"/>
      <c r="P85" s="95"/>
      <c r="Q85" s="96"/>
      <c r="R85" s="96"/>
    </row>
    <row r="86" spans="1:18" s="12" customFormat="1" ht="18.75" customHeight="1">
      <c r="A86" s="136">
        <v>79</v>
      </c>
      <c r="B86" s="94"/>
      <c r="C86" s="94"/>
      <c r="D86" s="95"/>
      <c r="E86" s="137"/>
      <c r="F86" s="95"/>
      <c r="G86" s="138"/>
      <c r="H86" s="95"/>
      <c r="I86" s="95"/>
      <c r="J86" s="95"/>
      <c r="K86" s="96"/>
      <c r="L86" s="139"/>
      <c r="M86" s="95"/>
      <c r="N86" s="139"/>
      <c r="O86" s="95"/>
      <c r="P86" s="95"/>
      <c r="Q86" s="96"/>
      <c r="R86" s="96"/>
    </row>
    <row r="87" spans="1:18" s="12" customFormat="1" ht="18.75" customHeight="1">
      <c r="A87" s="136">
        <v>80</v>
      </c>
      <c r="B87" s="94"/>
      <c r="C87" s="94"/>
      <c r="D87" s="95"/>
      <c r="E87" s="137"/>
      <c r="F87" s="95"/>
      <c r="G87" s="138"/>
      <c r="H87" s="95"/>
      <c r="I87" s="95"/>
      <c r="J87" s="95"/>
      <c r="K87" s="96"/>
      <c r="L87" s="139"/>
      <c r="M87" s="95"/>
      <c r="N87" s="139"/>
      <c r="O87" s="95"/>
      <c r="P87" s="95"/>
      <c r="Q87" s="96"/>
      <c r="R87" s="96"/>
    </row>
    <row r="88" spans="1:18" s="12" customFormat="1" ht="18.75" customHeight="1">
      <c r="A88" s="136">
        <v>81</v>
      </c>
      <c r="B88" s="94"/>
      <c r="C88" s="94"/>
      <c r="D88" s="95"/>
      <c r="E88" s="137"/>
      <c r="F88" s="95"/>
      <c r="G88" s="138"/>
      <c r="H88" s="95"/>
      <c r="I88" s="95"/>
      <c r="J88" s="95"/>
      <c r="K88" s="96"/>
      <c r="L88" s="139"/>
      <c r="M88" s="95"/>
      <c r="N88" s="139"/>
      <c r="O88" s="95"/>
      <c r="P88" s="95"/>
      <c r="Q88" s="96"/>
      <c r="R88" s="96"/>
    </row>
    <row r="89" spans="1:18" s="12" customFormat="1" ht="18.75" customHeight="1">
      <c r="A89" s="136">
        <v>82</v>
      </c>
      <c r="B89" s="94"/>
      <c r="C89" s="94"/>
      <c r="D89" s="95"/>
      <c r="E89" s="137"/>
      <c r="F89" s="95"/>
      <c r="G89" s="138"/>
      <c r="H89" s="95"/>
      <c r="I89" s="95"/>
      <c r="J89" s="95"/>
      <c r="K89" s="96"/>
      <c r="L89" s="139"/>
      <c r="M89" s="95"/>
      <c r="N89" s="139"/>
      <c r="O89" s="95"/>
      <c r="P89" s="95"/>
      <c r="Q89" s="96"/>
      <c r="R89" s="96"/>
    </row>
    <row r="90" spans="1:18" s="12" customFormat="1" ht="18.75" customHeight="1">
      <c r="A90" s="136">
        <v>83</v>
      </c>
      <c r="B90" s="94"/>
      <c r="C90" s="94"/>
      <c r="D90" s="95"/>
      <c r="E90" s="137"/>
      <c r="F90" s="95"/>
      <c r="G90" s="138"/>
      <c r="H90" s="95"/>
      <c r="I90" s="95"/>
      <c r="J90" s="95"/>
      <c r="K90" s="96"/>
      <c r="L90" s="139"/>
      <c r="M90" s="95"/>
      <c r="N90" s="139"/>
      <c r="O90" s="95"/>
      <c r="P90" s="95"/>
      <c r="Q90" s="96"/>
      <c r="R90" s="96"/>
    </row>
    <row r="91" spans="1:18" s="12" customFormat="1" ht="18.75" customHeight="1">
      <c r="A91" s="136">
        <v>84</v>
      </c>
      <c r="B91" s="94"/>
      <c r="C91" s="94"/>
      <c r="D91" s="95"/>
      <c r="E91" s="137"/>
      <c r="F91" s="95"/>
      <c r="G91" s="138"/>
      <c r="H91" s="95"/>
      <c r="I91" s="95"/>
      <c r="J91" s="95"/>
      <c r="K91" s="96"/>
      <c r="L91" s="139"/>
      <c r="M91" s="95"/>
      <c r="N91" s="139"/>
      <c r="O91" s="95"/>
      <c r="P91" s="95"/>
      <c r="Q91" s="96"/>
      <c r="R91" s="96"/>
    </row>
    <row r="92" spans="1:18" s="12" customFormat="1" ht="18.75" customHeight="1">
      <c r="A92" s="136">
        <v>85</v>
      </c>
      <c r="B92" s="94"/>
      <c r="C92" s="94"/>
      <c r="D92" s="95"/>
      <c r="E92" s="137"/>
      <c r="F92" s="95"/>
      <c r="G92" s="138"/>
      <c r="H92" s="95"/>
      <c r="I92" s="95"/>
      <c r="J92" s="95"/>
      <c r="K92" s="96"/>
      <c r="L92" s="139"/>
      <c r="M92" s="95"/>
      <c r="N92" s="139"/>
      <c r="O92" s="95"/>
      <c r="P92" s="95"/>
      <c r="Q92" s="96"/>
      <c r="R92" s="96"/>
    </row>
    <row r="93" spans="1:18" s="12" customFormat="1" ht="18.75" customHeight="1">
      <c r="A93" s="136">
        <v>86</v>
      </c>
      <c r="B93" s="94"/>
      <c r="C93" s="94"/>
      <c r="D93" s="95"/>
      <c r="E93" s="137"/>
      <c r="F93" s="95"/>
      <c r="G93" s="138"/>
      <c r="H93" s="95"/>
      <c r="I93" s="95"/>
      <c r="J93" s="95"/>
      <c r="K93" s="96"/>
      <c r="L93" s="139"/>
      <c r="M93" s="95"/>
      <c r="N93" s="139"/>
      <c r="O93" s="95"/>
      <c r="P93" s="95"/>
      <c r="Q93" s="96"/>
      <c r="R93" s="96"/>
    </row>
    <row r="94" spans="1:18" s="12" customFormat="1" ht="18.75" customHeight="1">
      <c r="A94" s="136">
        <v>87</v>
      </c>
      <c r="B94" s="94"/>
      <c r="C94" s="94"/>
      <c r="D94" s="95"/>
      <c r="E94" s="137"/>
      <c r="F94" s="95"/>
      <c r="G94" s="138"/>
      <c r="H94" s="95"/>
      <c r="I94" s="95"/>
      <c r="J94" s="95"/>
      <c r="K94" s="96"/>
      <c r="L94" s="139"/>
      <c r="M94" s="95"/>
      <c r="N94" s="139"/>
      <c r="O94" s="95"/>
      <c r="P94" s="95"/>
      <c r="Q94" s="96"/>
      <c r="R94" s="96"/>
    </row>
    <row r="95" spans="1:18" s="12" customFormat="1" ht="18.75" customHeight="1">
      <c r="A95" s="136">
        <v>88</v>
      </c>
      <c r="B95" s="94"/>
      <c r="C95" s="94"/>
      <c r="D95" s="95"/>
      <c r="E95" s="137"/>
      <c r="F95" s="95"/>
      <c r="G95" s="138"/>
      <c r="H95" s="95"/>
      <c r="I95" s="95"/>
      <c r="J95" s="95"/>
      <c r="K95" s="96"/>
      <c r="L95" s="139"/>
      <c r="M95" s="95"/>
      <c r="N95" s="139"/>
      <c r="O95" s="95"/>
      <c r="P95" s="95"/>
      <c r="Q95" s="96"/>
      <c r="R95" s="96"/>
    </row>
    <row r="96" spans="1:18" s="12" customFormat="1" ht="18.75" customHeight="1">
      <c r="A96" s="136">
        <v>89</v>
      </c>
      <c r="B96" s="94"/>
      <c r="C96" s="94"/>
      <c r="D96" s="95"/>
      <c r="E96" s="137"/>
      <c r="F96" s="95"/>
      <c r="G96" s="138"/>
      <c r="H96" s="95"/>
      <c r="I96" s="95"/>
      <c r="J96" s="95"/>
      <c r="K96" s="96"/>
      <c r="L96" s="139"/>
      <c r="M96" s="95"/>
      <c r="N96" s="139"/>
      <c r="O96" s="95"/>
      <c r="P96" s="95"/>
      <c r="Q96" s="96"/>
      <c r="R96" s="96"/>
    </row>
    <row r="97" spans="1:18" s="12" customFormat="1" ht="18.75" customHeight="1">
      <c r="A97" s="136">
        <v>90</v>
      </c>
      <c r="B97" s="94"/>
      <c r="C97" s="94"/>
      <c r="D97" s="95"/>
      <c r="E97" s="137"/>
      <c r="F97" s="95"/>
      <c r="G97" s="138"/>
      <c r="H97" s="95"/>
      <c r="I97" s="95"/>
      <c r="J97" s="95"/>
      <c r="K97" s="96"/>
      <c r="L97" s="139"/>
      <c r="M97" s="95"/>
      <c r="N97" s="139"/>
      <c r="O97" s="95"/>
      <c r="P97" s="95"/>
      <c r="Q97" s="96"/>
      <c r="R97" s="96"/>
    </row>
    <row r="98" spans="1:18" s="12" customFormat="1" ht="18.75" customHeight="1">
      <c r="A98" s="136">
        <v>91</v>
      </c>
      <c r="B98" s="94"/>
      <c r="C98" s="94"/>
      <c r="D98" s="95"/>
      <c r="E98" s="137"/>
      <c r="F98" s="95"/>
      <c r="G98" s="138"/>
      <c r="H98" s="95"/>
      <c r="I98" s="95"/>
      <c r="J98" s="95"/>
      <c r="K98" s="96"/>
      <c r="L98" s="139"/>
      <c r="M98" s="95"/>
      <c r="N98" s="139"/>
      <c r="O98" s="95"/>
      <c r="P98" s="95"/>
      <c r="Q98" s="96"/>
      <c r="R98" s="96"/>
    </row>
    <row r="99" spans="1:18" s="12" customFormat="1" ht="18.75" customHeight="1">
      <c r="A99" s="136">
        <v>92</v>
      </c>
      <c r="B99" s="94"/>
      <c r="C99" s="94"/>
      <c r="D99" s="95"/>
      <c r="E99" s="137"/>
      <c r="F99" s="95"/>
      <c r="G99" s="138"/>
      <c r="H99" s="95"/>
      <c r="I99" s="95"/>
      <c r="J99" s="95"/>
      <c r="K99" s="96"/>
      <c r="L99" s="139"/>
      <c r="M99" s="95"/>
      <c r="N99" s="139"/>
      <c r="O99" s="95"/>
      <c r="P99" s="95"/>
      <c r="Q99" s="96"/>
      <c r="R99" s="96"/>
    </row>
    <row r="100" spans="1:18" s="12" customFormat="1" ht="18.75" customHeight="1">
      <c r="A100" s="136">
        <v>93</v>
      </c>
      <c r="B100" s="94"/>
      <c r="C100" s="94"/>
      <c r="D100" s="95"/>
      <c r="E100" s="137"/>
      <c r="F100" s="95"/>
      <c r="G100" s="138"/>
      <c r="H100" s="95"/>
      <c r="I100" s="95"/>
      <c r="J100" s="95"/>
      <c r="K100" s="96"/>
      <c r="L100" s="139"/>
      <c r="M100" s="95"/>
      <c r="N100" s="139"/>
      <c r="O100" s="95"/>
      <c r="P100" s="95"/>
      <c r="Q100" s="96"/>
      <c r="R100" s="96"/>
    </row>
    <row r="101" spans="1:18" s="12" customFormat="1" ht="18.75" customHeight="1">
      <c r="A101" s="136">
        <v>94</v>
      </c>
      <c r="B101" s="94"/>
      <c r="C101" s="94"/>
      <c r="D101" s="95"/>
      <c r="E101" s="137"/>
      <c r="F101" s="95"/>
      <c r="G101" s="138"/>
      <c r="H101" s="95"/>
      <c r="I101" s="95"/>
      <c r="J101" s="95"/>
      <c r="K101" s="96"/>
      <c r="L101" s="139"/>
      <c r="M101" s="95"/>
      <c r="N101" s="139"/>
      <c r="O101" s="95"/>
      <c r="P101" s="95"/>
      <c r="Q101" s="96"/>
      <c r="R101" s="96"/>
    </row>
    <row r="102" spans="1:18" s="12" customFormat="1" ht="18.75" customHeight="1">
      <c r="A102" s="136">
        <v>95</v>
      </c>
      <c r="B102" s="94"/>
      <c r="C102" s="94"/>
      <c r="D102" s="95"/>
      <c r="E102" s="137"/>
      <c r="F102" s="95"/>
      <c r="G102" s="138"/>
      <c r="H102" s="95"/>
      <c r="I102" s="95"/>
      <c r="J102" s="95"/>
      <c r="K102" s="96"/>
      <c r="L102" s="139"/>
      <c r="M102" s="95"/>
      <c r="N102" s="139"/>
      <c r="O102" s="95"/>
      <c r="P102" s="95"/>
      <c r="Q102" s="96"/>
      <c r="R102" s="96"/>
    </row>
    <row r="103" spans="1:18" s="12" customFormat="1" ht="18.75" customHeight="1">
      <c r="A103" s="136">
        <v>96</v>
      </c>
      <c r="B103" s="94"/>
      <c r="C103" s="94"/>
      <c r="D103" s="95"/>
      <c r="E103" s="137"/>
      <c r="F103" s="95"/>
      <c r="G103" s="138"/>
      <c r="H103" s="95"/>
      <c r="I103" s="95"/>
      <c r="J103" s="95"/>
      <c r="K103" s="96"/>
      <c r="L103" s="139"/>
      <c r="M103" s="95"/>
      <c r="N103" s="139"/>
      <c r="O103" s="95"/>
      <c r="P103" s="95"/>
      <c r="Q103" s="96"/>
      <c r="R103" s="96"/>
    </row>
    <row r="104" spans="1:18" s="12" customFormat="1" ht="18.75" customHeight="1">
      <c r="A104" s="136">
        <v>97</v>
      </c>
      <c r="B104" s="94"/>
      <c r="C104" s="94"/>
      <c r="D104" s="95"/>
      <c r="E104" s="137"/>
      <c r="F104" s="95"/>
      <c r="G104" s="138"/>
      <c r="H104" s="95"/>
      <c r="I104" s="95"/>
      <c r="J104" s="95"/>
      <c r="K104" s="96"/>
      <c r="L104" s="139"/>
      <c r="M104" s="95"/>
      <c r="N104" s="139"/>
      <c r="O104" s="95"/>
      <c r="P104" s="95"/>
      <c r="Q104" s="96"/>
      <c r="R104" s="96"/>
    </row>
    <row r="105" spans="1:18" s="12" customFormat="1" ht="18.75" customHeight="1">
      <c r="A105" s="136">
        <v>98</v>
      </c>
      <c r="B105" s="94"/>
      <c r="C105" s="94"/>
      <c r="D105" s="95"/>
      <c r="E105" s="137"/>
      <c r="F105" s="95"/>
      <c r="G105" s="138"/>
      <c r="H105" s="95"/>
      <c r="I105" s="95"/>
      <c r="J105" s="95"/>
      <c r="K105" s="96"/>
      <c r="L105" s="139"/>
      <c r="M105" s="95"/>
      <c r="N105" s="139"/>
      <c r="O105" s="95"/>
      <c r="P105" s="95"/>
      <c r="Q105" s="96"/>
      <c r="R105" s="96"/>
    </row>
    <row r="106" spans="1:18" s="12" customFormat="1" ht="18.75" customHeight="1">
      <c r="A106" s="136">
        <v>99</v>
      </c>
      <c r="B106" s="94"/>
      <c r="C106" s="94"/>
      <c r="D106" s="95"/>
      <c r="E106" s="137"/>
      <c r="F106" s="95"/>
      <c r="G106" s="138"/>
      <c r="H106" s="95"/>
      <c r="I106" s="95"/>
      <c r="J106" s="95"/>
      <c r="K106" s="96"/>
      <c r="L106" s="139"/>
      <c r="M106" s="95"/>
      <c r="N106" s="139"/>
      <c r="O106" s="95"/>
      <c r="P106" s="95"/>
      <c r="Q106" s="96"/>
      <c r="R106" s="96"/>
    </row>
    <row r="107" spans="1:18" s="12" customFormat="1" ht="18.75" customHeight="1">
      <c r="A107" s="136">
        <v>100</v>
      </c>
      <c r="B107" s="94"/>
      <c r="C107" s="94"/>
      <c r="D107" s="95"/>
      <c r="E107" s="137"/>
      <c r="F107" s="95"/>
      <c r="G107" s="138"/>
      <c r="H107" s="95"/>
      <c r="I107" s="95"/>
      <c r="J107" s="95"/>
      <c r="K107" s="96"/>
      <c r="L107" s="139"/>
      <c r="M107" s="95"/>
      <c r="N107" s="139"/>
      <c r="O107" s="95"/>
      <c r="P107" s="95"/>
      <c r="Q107" s="96"/>
      <c r="R107" s="96"/>
    </row>
    <row r="108" spans="1:18" s="12" customFormat="1" ht="18.75" customHeight="1">
      <c r="A108" s="136">
        <v>101</v>
      </c>
      <c r="B108" s="94"/>
      <c r="C108" s="94"/>
      <c r="D108" s="95"/>
      <c r="E108" s="137"/>
      <c r="F108" s="95"/>
      <c r="G108" s="138"/>
      <c r="H108" s="95"/>
      <c r="I108" s="95"/>
      <c r="J108" s="95"/>
      <c r="K108" s="96"/>
      <c r="L108" s="139"/>
      <c r="M108" s="95"/>
      <c r="N108" s="139"/>
      <c r="O108" s="95"/>
      <c r="P108" s="95"/>
      <c r="Q108" s="96"/>
      <c r="R108" s="96"/>
    </row>
    <row r="109" spans="1:18" s="12" customFormat="1" ht="18.75" customHeight="1">
      <c r="A109" s="136">
        <v>102</v>
      </c>
      <c r="B109" s="94"/>
      <c r="C109" s="94"/>
      <c r="D109" s="95"/>
      <c r="E109" s="137"/>
      <c r="F109" s="95"/>
      <c r="G109" s="138"/>
      <c r="H109" s="95"/>
      <c r="I109" s="95"/>
      <c r="J109" s="95"/>
      <c r="K109" s="96"/>
      <c r="L109" s="139"/>
      <c r="M109" s="95"/>
      <c r="N109" s="139"/>
      <c r="O109" s="95"/>
      <c r="P109" s="95"/>
      <c r="Q109" s="96"/>
      <c r="R109" s="96"/>
    </row>
    <row r="110" spans="1:18" s="12" customFormat="1" ht="18.75" customHeight="1">
      <c r="A110" s="136">
        <v>103</v>
      </c>
      <c r="B110" s="94"/>
      <c r="C110" s="94"/>
      <c r="D110" s="95"/>
      <c r="E110" s="137"/>
      <c r="F110" s="95"/>
      <c r="G110" s="138"/>
      <c r="H110" s="95"/>
      <c r="I110" s="95"/>
      <c r="J110" s="95"/>
      <c r="K110" s="96"/>
      <c r="L110" s="139"/>
      <c r="M110" s="95"/>
      <c r="N110" s="139"/>
      <c r="O110" s="95"/>
      <c r="P110" s="95"/>
      <c r="Q110" s="96"/>
      <c r="R110" s="96"/>
    </row>
    <row r="111" spans="1:18" s="12" customFormat="1" ht="18.75" customHeight="1">
      <c r="A111" s="136">
        <v>104</v>
      </c>
      <c r="B111" s="94"/>
      <c r="C111" s="94"/>
      <c r="D111" s="95"/>
      <c r="E111" s="137"/>
      <c r="F111" s="95"/>
      <c r="G111" s="138"/>
      <c r="H111" s="95"/>
      <c r="I111" s="95"/>
      <c r="J111" s="95"/>
      <c r="K111" s="96"/>
      <c r="L111" s="139"/>
      <c r="M111" s="95"/>
      <c r="N111" s="139"/>
      <c r="O111" s="95"/>
      <c r="P111" s="95"/>
      <c r="Q111" s="96"/>
      <c r="R111" s="96"/>
    </row>
    <row r="112" spans="1:18" s="12" customFormat="1" ht="18.75" customHeight="1">
      <c r="A112" s="136">
        <v>105</v>
      </c>
      <c r="B112" s="94"/>
      <c r="C112" s="94"/>
      <c r="D112" s="95"/>
      <c r="E112" s="137"/>
      <c r="F112" s="95"/>
      <c r="G112" s="138"/>
      <c r="H112" s="95"/>
      <c r="I112" s="95"/>
      <c r="J112" s="95"/>
      <c r="K112" s="96"/>
      <c r="L112" s="139"/>
      <c r="M112" s="95"/>
      <c r="N112" s="139"/>
      <c r="O112" s="95"/>
      <c r="P112" s="95"/>
      <c r="Q112" s="96"/>
      <c r="R112" s="96"/>
    </row>
    <row r="113" spans="1:18" s="12" customFormat="1" ht="18.75" customHeight="1">
      <c r="A113" s="136">
        <v>106</v>
      </c>
      <c r="B113" s="94"/>
      <c r="C113" s="94"/>
      <c r="D113" s="95"/>
      <c r="E113" s="137"/>
      <c r="F113" s="95"/>
      <c r="G113" s="138"/>
      <c r="H113" s="95"/>
      <c r="I113" s="95"/>
      <c r="J113" s="95"/>
      <c r="K113" s="96"/>
      <c r="L113" s="139"/>
      <c r="M113" s="95"/>
      <c r="N113" s="139"/>
      <c r="O113" s="95"/>
      <c r="P113" s="95"/>
      <c r="Q113" s="96"/>
      <c r="R113" s="96"/>
    </row>
    <row r="114" spans="1:18" s="12" customFormat="1" ht="18.75" customHeight="1">
      <c r="A114" s="136">
        <v>107</v>
      </c>
      <c r="B114" s="94"/>
      <c r="C114" s="94"/>
      <c r="D114" s="95"/>
      <c r="E114" s="137"/>
      <c r="F114" s="95"/>
      <c r="G114" s="138"/>
      <c r="H114" s="95"/>
      <c r="I114" s="95"/>
      <c r="J114" s="95"/>
      <c r="K114" s="96"/>
      <c r="L114" s="139"/>
      <c r="M114" s="95"/>
      <c r="N114" s="139"/>
      <c r="O114" s="95"/>
      <c r="P114" s="95"/>
      <c r="Q114" s="96"/>
      <c r="R114" s="96"/>
    </row>
    <row r="115" spans="1:18" s="12" customFormat="1" ht="18.75" customHeight="1">
      <c r="A115" s="136">
        <v>108</v>
      </c>
      <c r="B115" s="94"/>
      <c r="C115" s="94"/>
      <c r="D115" s="95"/>
      <c r="E115" s="137"/>
      <c r="F115" s="95"/>
      <c r="G115" s="138"/>
      <c r="H115" s="95"/>
      <c r="I115" s="95"/>
      <c r="J115" s="95"/>
      <c r="K115" s="96"/>
      <c r="L115" s="139"/>
      <c r="M115" s="95"/>
      <c r="N115" s="139"/>
      <c r="O115" s="95"/>
      <c r="P115" s="95"/>
      <c r="Q115" s="96"/>
      <c r="R115" s="96"/>
    </row>
    <row r="116" spans="1:18" s="12" customFormat="1" ht="18.75" customHeight="1">
      <c r="A116" s="136">
        <v>109</v>
      </c>
      <c r="B116" s="94"/>
      <c r="C116" s="94"/>
      <c r="D116" s="95"/>
      <c r="E116" s="137"/>
      <c r="F116" s="95"/>
      <c r="G116" s="138"/>
      <c r="H116" s="95"/>
      <c r="I116" s="95"/>
      <c r="J116" s="95"/>
      <c r="K116" s="96"/>
      <c r="L116" s="139"/>
      <c r="M116" s="95"/>
      <c r="N116" s="139"/>
      <c r="O116" s="95"/>
      <c r="P116" s="95"/>
      <c r="Q116" s="96"/>
      <c r="R116" s="96"/>
    </row>
    <row r="117" spans="1:18" s="12" customFormat="1" ht="18.75" customHeight="1">
      <c r="A117" s="136">
        <v>110</v>
      </c>
      <c r="B117" s="94"/>
      <c r="C117" s="94"/>
      <c r="D117" s="95"/>
      <c r="E117" s="137"/>
      <c r="F117" s="95"/>
      <c r="G117" s="138"/>
      <c r="H117" s="95"/>
      <c r="I117" s="95"/>
      <c r="J117" s="95"/>
      <c r="K117" s="96"/>
      <c r="L117" s="139"/>
      <c r="M117" s="95"/>
      <c r="N117" s="139"/>
      <c r="O117" s="95"/>
      <c r="P117" s="95"/>
      <c r="Q117" s="96"/>
      <c r="R117" s="96"/>
    </row>
    <row r="118" spans="1:18" s="12" customFormat="1" ht="18.75" customHeight="1">
      <c r="A118" s="136">
        <v>111</v>
      </c>
      <c r="B118" s="94"/>
      <c r="C118" s="94"/>
      <c r="D118" s="95"/>
      <c r="E118" s="137"/>
      <c r="F118" s="95"/>
      <c r="G118" s="138"/>
      <c r="H118" s="95"/>
      <c r="I118" s="95"/>
      <c r="J118" s="95"/>
      <c r="K118" s="96"/>
      <c r="L118" s="139"/>
      <c r="M118" s="95"/>
      <c r="N118" s="139"/>
      <c r="O118" s="95"/>
      <c r="P118" s="95"/>
      <c r="Q118" s="96"/>
      <c r="R118" s="96"/>
    </row>
    <row r="119" spans="1:18" s="12" customFormat="1" ht="18.75" customHeight="1">
      <c r="A119" s="136">
        <v>112</v>
      </c>
      <c r="B119" s="94"/>
      <c r="C119" s="94"/>
      <c r="D119" s="95"/>
      <c r="E119" s="137"/>
      <c r="F119" s="95"/>
      <c r="G119" s="138"/>
      <c r="H119" s="95"/>
      <c r="I119" s="95"/>
      <c r="J119" s="95"/>
      <c r="K119" s="96"/>
      <c r="L119" s="139"/>
      <c r="M119" s="95"/>
      <c r="N119" s="139"/>
      <c r="O119" s="95"/>
      <c r="P119" s="95"/>
      <c r="Q119" s="96"/>
      <c r="R119" s="96"/>
    </row>
    <row r="120" spans="1:18" s="12" customFormat="1" ht="18.75" customHeight="1">
      <c r="A120" s="136">
        <v>113</v>
      </c>
      <c r="B120" s="94"/>
      <c r="C120" s="94"/>
      <c r="D120" s="95"/>
      <c r="E120" s="137"/>
      <c r="F120" s="95"/>
      <c r="G120" s="138"/>
      <c r="H120" s="95"/>
      <c r="I120" s="95"/>
      <c r="J120" s="95"/>
      <c r="K120" s="96"/>
      <c r="L120" s="139"/>
      <c r="M120" s="95"/>
      <c r="N120" s="139"/>
      <c r="O120" s="95"/>
      <c r="P120" s="95"/>
      <c r="Q120" s="96"/>
      <c r="R120" s="96"/>
    </row>
    <row r="121" spans="1:18" s="12" customFormat="1" ht="18.75" customHeight="1">
      <c r="A121" s="136">
        <v>114</v>
      </c>
      <c r="B121" s="94"/>
      <c r="C121" s="94"/>
      <c r="D121" s="95"/>
      <c r="E121" s="137"/>
      <c r="F121" s="95"/>
      <c r="G121" s="138"/>
      <c r="H121" s="95"/>
      <c r="I121" s="95"/>
      <c r="J121" s="95"/>
      <c r="K121" s="96"/>
      <c r="L121" s="139"/>
      <c r="M121" s="95"/>
      <c r="N121" s="139"/>
      <c r="O121" s="95"/>
      <c r="P121" s="95"/>
      <c r="Q121" s="96"/>
      <c r="R121" s="96"/>
    </row>
    <row r="122" spans="1:18" s="12" customFormat="1" ht="18.75" customHeight="1">
      <c r="A122" s="136">
        <v>115</v>
      </c>
      <c r="B122" s="94"/>
      <c r="C122" s="94"/>
      <c r="D122" s="95"/>
      <c r="E122" s="137"/>
      <c r="F122" s="95"/>
      <c r="G122" s="138"/>
      <c r="H122" s="95"/>
      <c r="I122" s="95"/>
      <c r="J122" s="95"/>
      <c r="K122" s="96"/>
      <c r="L122" s="139"/>
      <c r="M122" s="95"/>
      <c r="N122" s="139"/>
      <c r="O122" s="95"/>
      <c r="P122" s="95"/>
      <c r="Q122" s="96"/>
      <c r="R122" s="96"/>
    </row>
    <row r="123" spans="1:18" s="12" customFormat="1" ht="18.75" customHeight="1">
      <c r="A123" s="136">
        <v>116</v>
      </c>
      <c r="B123" s="94"/>
      <c r="C123" s="94"/>
      <c r="D123" s="95"/>
      <c r="E123" s="137"/>
      <c r="F123" s="95"/>
      <c r="G123" s="138"/>
      <c r="H123" s="95"/>
      <c r="I123" s="95"/>
      <c r="J123" s="95"/>
      <c r="K123" s="96"/>
      <c r="L123" s="139"/>
      <c r="M123" s="95"/>
      <c r="N123" s="139"/>
      <c r="O123" s="95"/>
      <c r="P123" s="95"/>
      <c r="Q123" s="96"/>
      <c r="R123" s="96"/>
    </row>
    <row r="124" spans="1:18" s="12" customFormat="1" ht="18.75" customHeight="1">
      <c r="A124" s="136">
        <v>117</v>
      </c>
      <c r="B124" s="94"/>
      <c r="C124" s="94"/>
      <c r="D124" s="95"/>
      <c r="E124" s="137"/>
      <c r="F124" s="95"/>
      <c r="G124" s="138"/>
      <c r="H124" s="95"/>
      <c r="I124" s="95"/>
      <c r="J124" s="95"/>
      <c r="K124" s="96"/>
      <c r="L124" s="139"/>
      <c r="M124" s="95"/>
      <c r="N124" s="139"/>
      <c r="O124" s="95"/>
      <c r="P124" s="95"/>
      <c r="Q124" s="96"/>
      <c r="R124" s="96"/>
    </row>
    <row r="125" spans="1:18" s="12" customFormat="1" ht="18.75" customHeight="1">
      <c r="A125" s="136">
        <v>118</v>
      </c>
      <c r="B125" s="94"/>
      <c r="C125" s="94"/>
      <c r="D125" s="95"/>
      <c r="E125" s="137"/>
      <c r="F125" s="95"/>
      <c r="G125" s="138"/>
      <c r="H125" s="95"/>
      <c r="I125" s="95"/>
      <c r="J125" s="95"/>
      <c r="K125" s="96"/>
      <c r="L125" s="139"/>
      <c r="M125" s="95"/>
      <c r="N125" s="139"/>
      <c r="O125" s="95"/>
      <c r="P125" s="95"/>
      <c r="Q125" s="96"/>
      <c r="R125" s="96"/>
    </row>
    <row r="126" spans="1:18" s="12" customFormat="1" ht="18.75" customHeight="1">
      <c r="A126" s="136">
        <v>119</v>
      </c>
      <c r="B126" s="94"/>
      <c r="C126" s="94"/>
      <c r="D126" s="95"/>
      <c r="E126" s="137"/>
      <c r="F126" s="95"/>
      <c r="G126" s="138"/>
      <c r="H126" s="95"/>
      <c r="I126" s="95"/>
      <c r="J126" s="95"/>
      <c r="K126" s="96"/>
      <c r="L126" s="139"/>
      <c r="M126" s="95"/>
      <c r="N126" s="139"/>
      <c r="O126" s="95"/>
      <c r="P126" s="95"/>
      <c r="Q126" s="96"/>
      <c r="R126" s="96"/>
    </row>
    <row r="127" spans="1:18" s="12" customFormat="1" ht="18.75" customHeight="1">
      <c r="A127" s="136">
        <v>120</v>
      </c>
      <c r="B127" s="94"/>
      <c r="C127" s="94"/>
      <c r="D127" s="95"/>
      <c r="E127" s="137"/>
      <c r="F127" s="95"/>
      <c r="G127" s="138"/>
      <c r="H127" s="95"/>
      <c r="I127" s="95"/>
      <c r="J127" s="95"/>
      <c r="K127" s="96"/>
      <c r="L127" s="139"/>
      <c r="M127" s="95"/>
      <c r="N127" s="139"/>
      <c r="O127" s="95"/>
      <c r="P127" s="95"/>
      <c r="Q127" s="96"/>
      <c r="R127" s="96"/>
    </row>
    <row r="128" spans="1:18" s="12" customFormat="1" ht="18.75" customHeight="1">
      <c r="A128" s="136">
        <v>121</v>
      </c>
      <c r="B128" s="94"/>
      <c r="C128" s="94"/>
      <c r="D128" s="95"/>
      <c r="E128" s="137"/>
      <c r="F128" s="95"/>
      <c r="G128" s="138"/>
      <c r="H128" s="95"/>
      <c r="I128" s="95"/>
      <c r="J128" s="95"/>
      <c r="K128" s="96"/>
      <c r="L128" s="139"/>
      <c r="M128" s="95"/>
      <c r="N128" s="139"/>
      <c r="O128" s="95"/>
      <c r="P128" s="95"/>
      <c r="Q128" s="96"/>
      <c r="R128" s="96"/>
    </row>
    <row r="129" spans="1:18" s="12" customFormat="1" ht="18.75" customHeight="1">
      <c r="A129" s="136">
        <v>122</v>
      </c>
      <c r="B129" s="94"/>
      <c r="C129" s="94"/>
      <c r="D129" s="95"/>
      <c r="E129" s="137"/>
      <c r="F129" s="95"/>
      <c r="G129" s="138"/>
      <c r="H129" s="95"/>
      <c r="I129" s="95"/>
      <c r="J129" s="95"/>
      <c r="K129" s="96"/>
      <c r="L129" s="139"/>
      <c r="M129" s="95"/>
      <c r="N129" s="139"/>
      <c r="O129" s="95"/>
      <c r="P129" s="95"/>
      <c r="Q129" s="96"/>
      <c r="R129" s="96"/>
    </row>
    <row r="130" spans="1:18" s="12" customFormat="1" ht="18.75" customHeight="1">
      <c r="A130" s="136">
        <v>123</v>
      </c>
      <c r="B130" s="94"/>
      <c r="C130" s="94"/>
      <c r="D130" s="95"/>
      <c r="E130" s="137"/>
      <c r="F130" s="95"/>
      <c r="G130" s="138"/>
      <c r="H130" s="95"/>
      <c r="I130" s="95"/>
      <c r="J130" s="95"/>
      <c r="K130" s="96"/>
      <c r="L130" s="139"/>
      <c r="M130" s="95"/>
      <c r="N130" s="139"/>
      <c r="O130" s="95"/>
      <c r="P130" s="95"/>
      <c r="Q130" s="96"/>
      <c r="R130" s="96"/>
    </row>
    <row r="131" spans="1:18" s="12" customFormat="1" ht="18.75" customHeight="1">
      <c r="A131" s="136">
        <v>124</v>
      </c>
      <c r="B131" s="94"/>
      <c r="C131" s="94"/>
      <c r="D131" s="95"/>
      <c r="E131" s="137"/>
      <c r="F131" s="95"/>
      <c r="G131" s="138"/>
      <c r="H131" s="95"/>
      <c r="I131" s="95"/>
      <c r="J131" s="95"/>
      <c r="K131" s="96"/>
      <c r="L131" s="139"/>
      <c r="M131" s="95"/>
      <c r="N131" s="139"/>
      <c r="O131" s="95"/>
      <c r="P131" s="95"/>
      <c r="Q131" s="96"/>
      <c r="R131" s="96"/>
    </row>
    <row r="132" spans="1:18" s="12" customFormat="1" ht="18.75" customHeight="1">
      <c r="A132" s="136">
        <v>125</v>
      </c>
      <c r="B132" s="94"/>
      <c r="C132" s="94"/>
      <c r="D132" s="95"/>
      <c r="E132" s="137"/>
      <c r="F132" s="95"/>
      <c r="G132" s="138"/>
      <c r="H132" s="95"/>
      <c r="I132" s="95"/>
      <c r="J132" s="95"/>
      <c r="K132" s="96"/>
      <c r="L132" s="139"/>
      <c r="M132" s="95"/>
      <c r="N132" s="139"/>
      <c r="O132" s="95"/>
      <c r="P132" s="95"/>
      <c r="Q132" s="96"/>
      <c r="R132" s="96"/>
    </row>
    <row r="133" spans="1:18" s="12" customFormat="1" ht="18.75" customHeight="1">
      <c r="A133" s="136">
        <v>126</v>
      </c>
      <c r="B133" s="94"/>
      <c r="C133" s="94"/>
      <c r="D133" s="95"/>
      <c r="E133" s="137"/>
      <c r="F133" s="95"/>
      <c r="G133" s="138"/>
      <c r="H133" s="95"/>
      <c r="I133" s="95"/>
      <c r="J133" s="95"/>
      <c r="K133" s="96"/>
      <c r="L133" s="139"/>
      <c r="M133" s="95"/>
      <c r="N133" s="139"/>
      <c r="O133" s="95"/>
      <c r="P133" s="95"/>
      <c r="Q133" s="96"/>
      <c r="R133" s="96"/>
    </row>
    <row r="134" spans="1:18" s="12" customFormat="1" ht="18.75" customHeight="1">
      <c r="A134" s="136">
        <v>127</v>
      </c>
      <c r="B134" s="94"/>
      <c r="C134" s="94"/>
      <c r="D134" s="95"/>
      <c r="E134" s="137"/>
      <c r="F134" s="95"/>
      <c r="G134" s="138"/>
      <c r="H134" s="95"/>
      <c r="I134" s="95"/>
      <c r="J134" s="95"/>
      <c r="K134" s="96"/>
      <c r="L134" s="139"/>
      <c r="M134" s="95"/>
      <c r="N134" s="139"/>
      <c r="O134" s="95"/>
      <c r="P134" s="95"/>
      <c r="Q134" s="96"/>
      <c r="R134" s="96"/>
    </row>
    <row r="135" spans="1:18" s="12" customFormat="1" ht="18.75" customHeight="1">
      <c r="A135" s="136">
        <v>128</v>
      </c>
      <c r="B135" s="94"/>
      <c r="C135" s="94"/>
      <c r="D135" s="95"/>
      <c r="E135" s="137"/>
      <c r="F135" s="95"/>
      <c r="G135" s="138"/>
      <c r="H135" s="95"/>
      <c r="I135" s="95"/>
      <c r="J135" s="95"/>
      <c r="K135" s="96"/>
      <c r="L135" s="139"/>
      <c r="M135" s="95"/>
      <c r="N135" s="139"/>
      <c r="O135" s="95"/>
      <c r="P135" s="95"/>
      <c r="Q135" s="96"/>
      <c r="R135" s="96"/>
    </row>
  </sheetData>
  <sheetProtection/>
  <mergeCells count="1">
    <mergeCell ref="A4:B4"/>
  </mergeCells>
  <printOptions horizontalCentered="1"/>
  <pageMargins left="0.35" right="0.35" top="0.39" bottom="0.39" header="0" footer="0"/>
  <pageSetup horizontalDpi="200" verticalDpi="200" orientation="landscape" paperSize="9" r:id="rId3"/>
  <rowBreaks count="6" manualBreakCount="6">
    <brk id="27" max="65535" man="1"/>
    <brk id="47" max="65535" man="1"/>
    <brk id="67" max="65535" man="1"/>
    <brk id="87" max="65535" man="1"/>
    <brk id="107" max="65535" man="1"/>
    <brk id="127" max="65535" man="1"/>
  </rowBreaks>
  <legacyDrawing r:id="rId2"/>
</worksheet>
</file>

<file path=xl/worksheets/sheet4.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19" activePane="bottomLeft" state="frozen"/>
      <selection pane="topLeft" activeCell="A4" sqref="A4:C4"/>
      <selection pane="bottomLeft" activeCell="X30" sqref="X30"/>
    </sheetView>
  </sheetViews>
  <sheetFormatPr defaultColWidth="9.140625" defaultRowHeight="12.75"/>
  <cols>
    <col min="1" max="1" width="3.8515625" style="0" customWidth="1"/>
    <col min="2" max="2" width="22.8515625" style="0" customWidth="1"/>
    <col min="3" max="3" width="21.8515625" style="0" customWidth="1"/>
    <col min="4" max="4" width="7.7109375" style="56" customWidth="1"/>
    <col min="5" max="5" width="12.140625" style="83" customWidth="1"/>
    <col min="6" max="7" width="7.7109375" style="83" customWidth="1"/>
    <col min="8" max="10" width="7.7109375" style="56" customWidth="1"/>
    <col min="11" max="11" width="7.7109375" style="56" hidden="1" customWidth="1"/>
    <col min="12" max="14" width="6.8515625" style="56" hidden="1" customWidth="1"/>
    <col min="15" max="16" width="7.7109375" style="56" customWidth="1"/>
    <col min="17" max="17" width="6.8515625" style="56" hidden="1" customWidth="1"/>
    <col min="18" max="18" width="7.7109375" style="56" customWidth="1"/>
    <col min="20" max="21" width="9.140625" style="0" hidden="1" customWidth="1"/>
  </cols>
  <sheetData>
    <row r="1" spans="1:18" ht="26.25">
      <c r="A1" s="71" t="str">
        <f>'Week SetUp'!$A$6</f>
        <v>1o ΕΝΩΣΙΑΚΟ ΞΑΝΘΗΣ</v>
      </c>
      <c r="B1" s="72"/>
      <c r="C1" s="72"/>
      <c r="D1" s="140" t="s">
        <v>27</v>
      </c>
      <c r="E1" s="140"/>
      <c r="F1" s="140"/>
      <c r="G1" s="99"/>
      <c r="H1" s="73"/>
      <c r="I1" s="74"/>
      <c r="J1" s="74"/>
      <c r="K1" s="74"/>
      <c r="L1" s="74"/>
      <c r="M1" s="74"/>
      <c r="N1" s="74"/>
      <c r="O1" s="74"/>
      <c r="P1" s="74"/>
      <c r="Q1" s="74"/>
      <c r="R1" s="101"/>
    </row>
    <row r="2" spans="1:18" ht="13.5" thickBot="1">
      <c r="A2" s="75" t="str">
        <f>'Week SetUp'!$A$8</f>
        <v>ITF Junior Circuit</v>
      </c>
      <c r="B2" s="75"/>
      <c r="C2" s="64"/>
      <c r="D2" s="140" t="s">
        <v>28</v>
      </c>
      <c r="E2" s="140"/>
      <c r="F2" s="85"/>
      <c r="G2" s="85"/>
      <c r="H2" s="85"/>
      <c r="I2" s="85"/>
      <c r="J2" s="73"/>
      <c r="K2" s="73"/>
      <c r="L2" s="73"/>
      <c r="M2" s="73"/>
      <c r="N2" s="73"/>
      <c r="O2" s="104"/>
      <c r="P2" s="62"/>
      <c r="Q2" s="62"/>
      <c r="R2" s="104"/>
    </row>
    <row r="3" spans="1:21" s="2" customFormat="1" ht="13.5" thickBot="1">
      <c r="A3" s="141" t="s">
        <v>29</v>
      </c>
      <c r="B3" s="142"/>
      <c r="C3" s="143"/>
      <c r="D3" s="23"/>
      <c r="E3" s="144"/>
      <c r="F3" s="144"/>
      <c r="G3" s="144"/>
      <c r="H3" s="23"/>
      <c r="I3" s="145"/>
      <c r="J3" s="146"/>
      <c r="K3" s="105"/>
      <c r="L3" s="147"/>
      <c r="M3" s="147"/>
      <c r="N3" s="147"/>
      <c r="O3" s="105" t="s">
        <v>17</v>
      </c>
      <c r="P3" s="106"/>
      <c r="Q3" s="148"/>
      <c r="R3" s="149"/>
      <c r="T3" s="402" t="s">
        <v>138</v>
      </c>
      <c r="U3" s="403" t="e">
        <f>YEAR($A$5)-18</f>
        <v>#VALUE!</v>
      </c>
    </row>
    <row r="4" spans="1:21" s="2" customFormat="1" ht="12.75">
      <c r="A4" s="59" t="s">
        <v>144</v>
      </c>
      <c r="B4" s="59"/>
      <c r="C4" s="57" t="s">
        <v>145</v>
      </c>
      <c r="D4" s="59" t="s">
        <v>146</v>
      </c>
      <c r="E4" s="150"/>
      <c r="F4" s="150"/>
      <c r="G4" s="150"/>
      <c r="H4" s="57"/>
      <c r="I4" s="113"/>
      <c r="J4" s="60" t="s">
        <v>147</v>
      </c>
      <c r="K4" s="151"/>
      <c r="L4" s="152"/>
      <c r="M4" s="152"/>
      <c r="N4" s="152"/>
      <c r="O4" s="151"/>
      <c r="P4" s="116"/>
      <c r="Q4" s="116"/>
      <c r="R4" s="153"/>
      <c r="T4" s="402" t="s">
        <v>139</v>
      </c>
      <c r="U4" s="403" t="e">
        <f>YEAR($A$5)-13</f>
        <v>#VALUE!</v>
      </c>
    </row>
    <row r="5" spans="1:18" s="2" customFormat="1" ht="13.5" thickBot="1">
      <c r="A5" s="444" t="str">
        <f>'Week SetUp'!$A$10</f>
        <v>20-21 ΦΕΒΡΟΥΑΡΙΟΥ 2010</v>
      </c>
      <c r="B5" s="444"/>
      <c r="C5" s="78" t="str">
        <f>'Week SetUp'!$C$10</f>
        <v>Ο.Α.ΞΑΝΘΗΣ</v>
      </c>
      <c r="D5" s="79" t="str">
        <f>'Week SetUp'!$D$10</f>
        <v>ΞΑΝΘΗ</v>
      </c>
      <c r="E5" s="79"/>
      <c r="F5" s="79"/>
      <c r="G5" s="79">
        <f>'Week SetUp'!$A$12</f>
        <v>0</v>
      </c>
      <c r="H5" s="79"/>
      <c r="I5" s="154"/>
      <c r="J5" s="68" t="str">
        <f>'Week SetUp'!$E$10</f>
        <v>ΧΡΗΣΤΟΣ ΜΟΥΡΤΖΙΟΣ</v>
      </c>
      <c r="K5" s="155"/>
      <c r="L5" s="68"/>
      <c r="M5" s="68"/>
      <c r="N5" s="68"/>
      <c r="O5" s="155"/>
      <c r="P5" s="79"/>
      <c r="Q5" s="79"/>
      <c r="R5" s="156">
        <f>COUNTA(R7:R134)</f>
        <v>0</v>
      </c>
    </row>
    <row r="6" spans="1:18" ht="30" customHeight="1" thickBot="1">
      <c r="A6" s="128" t="s">
        <v>15</v>
      </c>
      <c r="B6" s="89" t="s">
        <v>150</v>
      </c>
      <c r="C6" s="89" t="s">
        <v>151</v>
      </c>
      <c r="D6" s="89" t="s">
        <v>145</v>
      </c>
      <c r="E6" s="393" t="s">
        <v>144</v>
      </c>
      <c r="F6" s="130" t="s">
        <v>30</v>
      </c>
      <c r="G6" s="130" t="s">
        <v>31</v>
      </c>
      <c r="H6" s="131" t="s">
        <v>32</v>
      </c>
      <c r="I6" s="131" t="s">
        <v>33</v>
      </c>
      <c r="J6" s="130" t="s">
        <v>34</v>
      </c>
      <c r="K6" s="157"/>
      <c r="L6" s="133"/>
      <c r="M6" s="132" t="s">
        <v>35</v>
      </c>
      <c r="N6" s="133"/>
      <c r="O6" s="129" t="s">
        <v>24</v>
      </c>
      <c r="P6" s="135" t="s">
        <v>142</v>
      </c>
      <c r="Q6" s="158" t="s">
        <v>37</v>
      </c>
      <c r="R6" s="130" t="s">
        <v>38</v>
      </c>
    </row>
    <row r="7" spans="1:18" s="12" customFormat="1" ht="18.75" customHeight="1">
      <c r="A7" s="136">
        <v>1</v>
      </c>
      <c r="B7" s="94" t="s">
        <v>225</v>
      </c>
      <c r="C7" s="94" t="s">
        <v>226</v>
      </c>
      <c r="D7" s="95" t="s">
        <v>227</v>
      </c>
      <c r="E7" s="420"/>
      <c r="F7" s="159"/>
      <c r="G7" s="159"/>
      <c r="H7" s="95"/>
      <c r="I7" s="95"/>
      <c r="J7" s="96"/>
      <c r="K7" s="139"/>
      <c r="L7" s="160"/>
      <c r="M7" s="161">
        <f aca="true" t="shared" si="0" ref="M7:M38">IF(R7="",999,R7)</f>
        <v>999</v>
      </c>
      <c r="N7" s="160"/>
      <c r="O7" s="162"/>
      <c r="P7" s="419"/>
      <c r="Q7" s="164">
        <f aca="true" t="shared" si="1" ref="Q7:Q38">IF(O7="DA",1,IF(O7="WC",2,IF(O7="SE",3,IF(O7="Q",4,IF(O7="LL",5,999)))))</f>
        <v>999</v>
      </c>
      <c r="R7" s="96"/>
    </row>
    <row r="8" spans="1:18" s="12" customFormat="1" ht="18.75" customHeight="1">
      <c r="A8" s="136">
        <v>2</v>
      </c>
      <c r="B8" s="94" t="s">
        <v>228</v>
      </c>
      <c r="C8" s="94" t="s">
        <v>229</v>
      </c>
      <c r="D8" s="95" t="s">
        <v>227</v>
      </c>
      <c r="E8" s="420"/>
      <c r="F8" s="159"/>
      <c r="G8" s="159"/>
      <c r="H8" s="95"/>
      <c r="I8" s="95"/>
      <c r="J8" s="96"/>
      <c r="K8" s="139"/>
      <c r="L8" s="160"/>
      <c r="M8" s="161">
        <f t="shared" si="0"/>
        <v>999</v>
      </c>
      <c r="N8" s="160"/>
      <c r="O8" s="95"/>
      <c r="P8" s="419"/>
      <c r="Q8" s="164">
        <f t="shared" si="1"/>
        <v>999</v>
      </c>
      <c r="R8" s="96"/>
    </row>
    <row r="9" spans="1:18" s="12" customFormat="1" ht="18.75" customHeight="1">
      <c r="A9" s="136">
        <v>3</v>
      </c>
      <c r="B9" s="94" t="s">
        <v>230</v>
      </c>
      <c r="C9" s="94" t="s">
        <v>231</v>
      </c>
      <c r="D9" s="95" t="s">
        <v>227</v>
      </c>
      <c r="E9" s="420"/>
      <c r="F9" s="159"/>
      <c r="G9" s="159"/>
      <c r="H9" s="95"/>
      <c r="I9" s="95"/>
      <c r="J9" s="96"/>
      <c r="K9" s="139"/>
      <c r="L9" s="160"/>
      <c r="M9" s="161">
        <f t="shared" si="0"/>
        <v>999</v>
      </c>
      <c r="N9" s="160"/>
      <c r="O9" s="95"/>
      <c r="P9" s="419"/>
      <c r="Q9" s="164">
        <f t="shared" si="1"/>
        <v>999</v>
      </c>
      <c r="R9" s="96"/>
    </row>
    <row r="10" spans="1:18" s="12" customFormat="1" ht="18.75" customHeight="1">
      <c r="A10" s="136">
        <v>4</v>
      </c>
      <c r="B10" s="94" t="s">
        <v>232</v>
      </c>
      <c r="C10" s="94" t="s">
        <v>233</v>
      </c>
      <c r="D10" s="95" t="s">
        <v>227</v>
      </c>
      <c r="E10" s="420"/>
      <c r="F10" s="159"/>
      <c r="G10" s="159"/>
      <c r="H10" s="95"/>
      <c r="I10" s="95"/>
      <c r="J10" s="96"/>
      <c r="K10" s="139"/>
      <c r="L10" s="160"/>
      <c r="M10" s="161">
        <f t="shared" si="0"/>
        <v>999</v>
      </c>
      <c r="N10" s="160"/>
      <c r="O10" s="95"/>
      <c r="P10" s="419"/>
      <c r="Q10" s="164">
        <f t="shared" si="1"/>
        <v>999</v>
      </c>
      <c r="R10" s="96"/>
    </row>
    <row r="11" spans="1:18" s="12" customFormat="1" ht="18.75" customHeight="1">
      <c r="A11" s="136">
        <v>5</v>
      </c>
      <c r="B11" s="94" t="s">
        <v>239</v>
      </c>
      <c r="C11" s="94" t="s">
        <v>240</v>
      </c>
      <c r="D11" s="95" t="s">
        <v>241</v>
      </c>
      <c r="E11" s="420"/>
      <c r="F11" s="159"/>
      <c r="G11" s="159"/>
      <c r="H11" s="95"/>
      <c r="I11" s="95"/>
      <c r="J11" s="96"/>
      <c r="K11" s="139"/>
      <c r="L11" s="160"/>
      <c r="M11" s="161">
        <f t="shared" si="0"/>
        <v>999</v>
      </c>
      <c r="N11" s="160"/>
      <c r="O11" s="95"/>
      <c r="P11" s="419"/>
      <c r="Q11" s="164">
        <f t="shared" si="1"/>
        <v>999</v>
      </c>
      <c r="R11" s="96"/>
    </row>
    <row r="12" spans="1:18" s="12" customFormat="1" ht="18.75" customHeight="1">
      <c r="A12" s="136">
        <v>6</v>
      </c>
      <c r="B12" s="94" t="s">
        <v>242</v>
      </c>
      <c r="C12" s="94" t="s">
        <v>243</v>
      </c>
      <c r="D12" s="95" t="s">
        <v>241</v>
      </c>
      <c r="E12" s="420"/>
      <c r="F12" s="159"/>
      <c r="G12" s="159"/>
      <c r="H12" s="95"/>
      <c r="I12" s="95"/>
      <c r="J12" s="96"/>
      <c r="K12" s="139"/>
      <c r="L12" s="160"/>
      <c r="M12" s="161">
        <f t="shared" si="0"/>
        <v>999</v>
      </c>
      <c r="N12" s="160"/>
      <c r="O12" s="95"/>
      <c r="P12" s="419"/>
      <c r="Q12" s="164">
        <f t="shared" si="1"/>
        <v>999</v>
      </c>
      <c r="R12" s="96"/>
    </row>
    <row r="13" spans="1:18" s="12" customFormat="1" ht="18.75" customHeight="1">
      <c r="A13" s="136">
        <v>7</v>
      </c>
      <c r="B13" s="94" t="s">
        <v>244</v>
      </c>
      <c r="C13" s="94" t="s">
        <v>245</v>
      </c>
      <c r="D13" s="95" t="s">
        <v>241</v>
      </c>
      <c r="E13" s="420"/>
      <c r="F13" s="159"/>
      <c r="G13" s="159"/>
      <c r="H13" s="95"/>
      <c r="I13" s="95"/>
      <c r="J13" s="96"/>
      <c r="K13" s="139"/>
      <c r="L13" s="160"/>
      <c r="M13" s="161">
        <f t="shared" si="0"/>
        <v>999</v>
      </c>
      <c r="N13" s="160"/>
      <c r="O13" s="95"/>
      <c r="P13" s="419"/>
      <c r="Q13" s="164">
        <f t="shared" si="1"/>
        <v>999</v>
      </c>
      <c r="R13" s="96"/>
    </row>
    <row r="14" spans="1:18" s="12" customFormat="1" ht="18.75" customHeight="1">
      <c r="A14" s="136">
        <v>8</v>
      </c>
      <c r="B14" s="94" t="s">
        <v>246</v>
      </c>
      <c r="C14" s="94" t="s">
        <v>240</v>
      </c>
      <c r="D14" s="95" t="s">
        <v>241</v>
      </c>
      <c r="E14" s="420"/>
      <c r="F14" s="159"/>
      <c r="G14" s="159"/>
      <c r="H14" s="95"/>
      <c r="I14" s="95"/>
      <c r="J14" s="96"/>
      <c r="K14" s="139"/>
      <c r="L14" s="160"/>
      <c r="M14" s="161">
        <f t="shared" si="0"/>
        <v>999</v>
      </c>
      <c r="N14" s="160"/>
      <c r="O14" s="95"/>
      <c r="P14" s="419"/>
      <c r="Q14" s="164">
        <f t="shared" si="1"/>
        <v>999</v>
      </c>
      <c r="R14" s="96"/>
    </row>
    <row r="15" spans="1:18" s="12" customFormat="1" ht="18.75" customHeight="1">
      <c r="A15" s="136">
        <v>9</v>
      </c>
      <c r="B15" s="94" t="s">
        <v>251</v>
      </c>
      <c r="C15" s="94" t="s">
        <v>252</v>
      </c>
      <c r="D15" s="95" t="s">
        <v>253</v>
      </c>
      <c r="E15" s="420"/>
      <c r="F15" s="159"/>
      <c r="G15" s="159"/>
      <c r="H15" s="95"/>
      <c r="I15" s="95"/>
      <c r="J15" s="96"/>
      <c r="K15" s="139"/>
      <c r="L15" s="160"/>
      <c r="M15" s="161">
        <f t="shared" si="0"/>
        <v>999</v>
      </c>
      <c r="N15" s="160"/>
      <c r="O15" s="95"/>
      <c r="P15" s="419"/>
      <c r="Q15" s="164">
        <f t="shared" si="1"/>
        <v>999</v>
      </c>
      <c r="R15" s="96"/>
    </row>
    <row r="16" spans="1:18" s="12" customFormat="1" ht="18.75" customHeight="1">
      <c r="A16" s="136">
        <v>10</v>
      </c>
      <c r="B16" s="94" t="s">
        <v>254</v>
      </c>
      <c r="C16" s="94" t="s">
        <v>255</v>
      </c>
      <c r="D16" s="95" t="s">
        <v>253</v>
      </c>
      <c r="E16" s="420"/>
      <c r="F16" s="159"/>
      <c r="G16" s="159"/>
      <c r="H16" s="95"/>
      <c r="I16" s="95"/>
      <c r="J16" s="96"/>
      <c r="K16" s="139"/>
      <c r="L16" s="160"/>
      <c r="M16" s="161">
        <f t="shared" si="0"/>
        <v>999</v>
      </c>
      <c r="N16" s="160"/>
      <c r="O16" s="95"/>
      <c r="P16" s="419"/>
      <c r="Q16" s="164">
        <f t="shared" si="1"/>
        <v>999</v>
      </c>
      <c r="R16" s="96"/>
    </row>
    <row r="17" spans="1:18" s="12" customFormat="1" ht="18.75" customHeight="1">
      <c r="A17" s="136">
        <v>11</v>
      </c>
      <c r="B17" s="94" t="s">
        <v>256</v>
      </c>
      <c r="C17" s="94" t="s">
        <v>257</v>
      </c>
      <c r="D17" s="95" t="s">
        <v>253</v>
      </c>
      <c r="E17" s="420"/>
      <c r="F17" s="159"/>
      <c r="G17" s="159"/>
      <c r="H17" s="95"/>
      <c r="I17" s="95"/>
      <c r="J17" s="96"/>
      <c r="K17" s="139"/>
      <c r="L17" s="160"/>
      <c r="M17" s="161">
        <f t="shared" si="0"/>
        <v>999</v>
      </c>
      <c r="N17" s="160"/>
      <c r="O17" s="95"/>
      <c r="P17" s="419"/>
      <c r="Q17" s="164">
        <f t="shared" si="1"/>
        <v>999</v>
      </c>
      <c r="R17" s="96"/>
    </row>
    <row r="18" spans="1:18" s="12" customFormat="1" ht="18.75" customHeight="1">
      <c r="A18" s="136">
        <v>12</v>
      </c>
      <c r="B18" s="94" t="s">
        <v>262</v>
      </c>
      <c r="C18" s="94" t="s">
        <v>263</v>
      </c>
      <c r="D18" s="95" t="s">
        <v>264</v>
      </c>
      <c r="E18" s="420"/>
      <c r="F18" s="159"/>
      <c r="G18" s="159"/>
      <c r="H18" s="95"/>
      <c r="I18" s="95"/>
      <c r="J18" s="96"/>
      <c r="K18" s="139"/>
      <c r="L18" s="160"/>
      <c r="M18" s="161">
        <f t="shared" si="0"/>
        <v>999</v>
      </c>
      <c r="N18" s="160"/>
      <c r="O18" s="95"/>
      <c r="P18" s="419"/>
      <c r="Q18" s="164">
        <f t="shared" si="1"/>
        <v>999</v>
      </c>
      <c r="R18" s="96"/>
    </row>
    <row r="19" spans="1:18" s="12" customFormat="1" ht="18.75" customHeight="1">
      <c r="A19" s="136">
        <v>13</v>
      </c>
      <c r="B19" s="94" t="s">
        <v>265</v>
      </c>
      <c r="C19" s="94" t="s">
        <v>233</v>
      </c>
      <c r="D19" s="95" t="s">
        <v>264</v>
      </c>
      <c r="E19" s="420"/>
      <c r="F19" s="159"/>
      <c r="G19" s="159"/>
      <c r="H19" s="95"/>
      <c r="I19" s="95"/>
      <c r="J19" s="96"/>
      <c r="K19" s="139"/>
      <c r="L19" s="160"/>
      <c r="M19" s="161">
        <f t="shared" si="0"/>
        <v>999</v>
      </c>
      <c r="N19" s="160"/>
      <c r="O19" s="95"/>
      <c r="P19" s="419"/>
      <c r="Q19" s="164">
        <f t="shared" si="1"/>
        <v>999</v>
      </c>
      <c r="R19" s="96"/>
    </row>
    <row r="20" spans="1:18" s="12" customFormat="1" ht="18.75" customHeight="1">
      <c r="A20" s="136">
        <v>14</v>
      </c>
      <c r="B20" s="94" t="s">
        <v>266</v>
      </c>
      <c r="C20" s="94" t="s">
        <v>267</v>
      </c>
      <c r="D20" s="95" t="s">
        <v>264</v>
      </c>
      <c r="E20" s="420"/>
      <c r="F20" s="159"/>
      <c r="G20" s="159"/>
      <c r="H20" s="95"/>
      <c r="I20" s="95"/>
      <c r="J20" s="96"/>
      <c r="K20" s="139"/>
      <c r="L20" s="160"/>
      <c r="M20" s="161">
        <f t="shared" si="0"/>
        <v>999</v>
      </c>
      <c r="N20" s="160"/>
      <c r="O20" s="95"/>
      <c r="P20" s="419"/>
      <c r="Q20" s="164">
        <f t="shared" si="1"/>
        <v>999</v>
      </c>
      <c r="R20" s="96"/>
    </row>
    <row r="21" spans="1:18" s="12" customFormat="1" ht="18.75" customHeight="1">
      <c r="A21" s="136">
        <v>15</v>
      </c>
      <c r="B21" s="94" t="s">
        <v>268</v>
      </c>
      <c r="C21" s="94" t="s">
        <v>269</v>
      </c>
      <c r="D21" s="95" t="s">
        <v>264</v>
      </c>
      <c r="E21" s="420"/>
      <c r="F21" s="159"/>
      <c r="G21" s="159"/>
      <c r="H21" s="95"/>
      <c r="I21" s="95"/>
      <c r="J21" s="96"/>
      <c r="K21" s="139"/>
      <c r="L21" s="160"/>
      <c r="M21" s="161">
        <f t="shared" si="0"/>
        <v>999</v>
      </c>
      <c r="N21" s="160"/>
      <c r="O21" s="95"/>
      <c r="P21" s="419"/>
      <c r="Q21" s="164">
        <f t="shared" si="1"/>
        <v>999</v>
      </c>
      <c r="R21" s="96"/>
    </row>
    <row r="22" spans="1:18" s="12" customFormat="1" ht="18.75" customHeight="1">
      <c r="A22" s="136">
        <v>16</v>
      </c>
      <c r="B22" s="94" t="s">
        <v>270</v>
      </c>
      <c r="C22" s="94" t="s">
        <v>271</v>
      </c>
      <c r="D22" s="95" t="s">
        <v>264</v>
      </c>
      <c r="E22" s="420"/>
      <c r="F22" s="159"/>
      <c r="G22" s="159"/>
      <c r="H22" s="95"/>
      <c r="I22" s="95"/>
      <c r="J22" s="96"/>
      <c r="K22" s="139"/>
      <c r="L22" s="160"/>
      <c r="M22" s="161">
        <f t="shared" si="0"/>
        <v>999</v>
      </c>
      <c r="N22" s="160"/>
      <c r="O22" s="95"/>
      <c r="P22" s="419"/>
      <c r="Q22" s="164">
        <f t="shared" si="1"/>
        <v>999</v>
      </c>
      <c r="R22" s="96"/>
    </row>
    <row r="23" spans="1:18" s="12" customFormat="1" ht="18.75" customHeight="1">
      <c r="A23" s="136">
        <v>17</v>
      </c>
      <c r="B23" s="94" t="s">
        <v>272</v>
      </c>
      <c r="C23" s="94" t="s">
        <v>273</v>
      </c>
      <c r="D23" s="95" t="s">
        <v>264</v>
      </c>
      <c r="E23" s="420"/>
      <c r="F23" s="159"/>
      <c r="G23" s="159"/>
      <c r="H23" s="95"/>
      <c r="I23" s="95"/>
      <c r="J23" s="96"/>
      <c r="K23" s="139"/>
      <c r="L23" s="160"/>
      <c r="M23" s="161">
        <f t="shared" si="0"/>
        <v>999</v>
      </c>
      <c r="N23" s="160"/>
      <c r="O23" s="95"/>
      <c r="P23" s="419"/>
      <c r="Q23" s="164">
        <f t="shared" si="1"/>
        <v>999</v>
      </c>
      <c r="R23" s="96"/>
    </row>
    <row r="24" spans="1:18" s="12" customFormat="1" ht="18.75" customHeight="1">
      <c r="A24" s="136">
        <v>18</v>
      </c>
      <c r="B24" s="94"/>
      <c r="C24" s="94"/>
      <c r="D24" s="95"/>
      <c r="E24" s="420"/>
      <c r="F24" s="159"/>
      <c r="G24" s="159"/>
      <c r="H24" s="95"/>
      <c r="I24" s="95"/>
      <c r="J24" s="96"/>
      <c r="K24" s="139"/>
      <c r="L24" s="160"/>
      <c r="M24" s="161">
        <f t="shared" si="0"/>
        <v>999</v>
      </c>
      <c r="N24" s="160"/>
      <c r="O24" s="95"/>
      <c r="P24" s="419"/>
      <c r="Q24" s="164">
        <f t="shared" si="1"/>
        <v>999</v>
      </c>
      <c r="R24" s="96"/>
    </row>
    <row r="25" spans="1:18" s="12" customFormat="1" ht="18.75" customHeight="1">
      <c r="A25" s="136">
        <v>19</v>
      </c>
      <c r="B25" s="94" t="s">
        <v>280</v>
      </c>
      <c r="C25" s="94" t="s">
        <v>281</v>
      </c>
      <c r="D25" s="95" t="s">
        <v>282</v>
      </c>
      <c r="E25" s="420"/>
      <c r="F25" s="159"/>
      <c r="G25" s="159"/>
      <c r="H25" s="95"/>
      <c r="I25" s="95"/>
      <c r="J25" s="96"/>
      <c r="K25" s="139"/>
      <c r="L25" s="160"/>
      <c r="M25" s="161">
        <f t="shared" si="0"/>
        <v>999</v>
      </c>
      <c r="N25" s="160"/>
      <c r="O25" s="95"/>
      <c r="P25" s="419"/>
      <c r="Q25" s="164">
        <f t="shared" si="1"/>
        <v>999</v>
      </c>
      <c r="R25" s="96"/>
    </row>
    <row r="26" spans="1:18" s="12" customFormat="1" ht="18.75" customHeight="1">
      <c r="A26" s="136">
        <v>20</v>
      </c>
      <c r="B26" s="94" t="s">
        <v>283</v>
      </c>
      <c r="C26" s="94" t="s">
        <v>284</v>
      </c>
      <c r="D26" s="95" t="s">
        <v>282</v>
      </c>
      <c r="E26" s="420"/>
      <c r="F26" s="159"/>
      <c r="G26" s="159"/>
      <c r="H26" s="95"/>
      <c r="I26" s="95"/>
      <c r="J26" s="96"/>
      <c r="K26" s="139"/>
      <c r="L26" s="160"/>
      <c r="M26" s="161">
        <f t="shared" si="0"/>
        <v>999</v>
      </c>
      <c r="N26" s="160"/>
      <c r="O26" s="95"/>
      <c r="P26" s="419"/>
      <c r="Q26" s="164">
        <f t="shared" si="1"/>
        <v>999</v>
      </c>
      <c r="R26" s="96"/>
    </row>
    <row r="27" spans="1:18" s="12" customFormat="1" ht="18.75" customHeight="1">
      <c r="A27" s="136">
        <v>21</v>
      </c>
      <c r="B27" s="94" t="s">
        <v>285</v>
      </c>
      <c r="C27" s="94" t="s">
        <v>252</v>
      </c>
      <c r="D27" s="95" t="s">
        <v>282</v>
      </c>
      <c r="E27" s="420"/>
      <c r="F27" s="159"/>
      <c r="G27" s="159"/>
      <c r="H27" s="95"/>
      <c r="I27" s="95"/>
      <c r="J27" s="96"/>
      <c r="K27" s="139"/>
      <c r="L27" s="160"/>
      <c r="M27" s="161">
        <f t="shared" si="0"/>
        <v>999</v>
      </c>
      <c r="N27" s="160"/>
      <c r="O27" s="95"/>
      <c r="P27" s="419"/>
      <c r="Q27" s="164">
        <f t="shared" si="1"/>
        <v>999</v>
      </c>
      <c r="R27" s="96"/>
    </row>
    <row r="28" spans="1:18" s="12" customFormat="1" ht="18.75" customHeight="1">
      <c r="A28" s="136">
        <v>22</v>
      </c>
      <c r="B28" s="94" t="s">
        <v>298</v>
      </c>
      <c r="C28" s="94" t="s">
        <v>299</v>
      </c>
      <c r="D28" s="95" t="s">
        <v>205</v>
      </c>
      <c r="E28" s="420"/>
      <c r="F28" s="159"/>
      <c r="G28" s="159"/>
      <c r="H28" s="95"/>
      <c r="I28" s="95"/>
      <c r="J28" s="96"/>
      <c r="K28" s="139"/>
      <c r="L28" s="160"/>
      <c r="M28" s="161">
        <f t="shared" si="0"/>
        <v>999</v>
      </c>
      <c r="N28" s="160"/>
      <c r="O28" s="95"/>
      <c r="P28" s="419"/>
      <c r="Q28" s="164">
        <f t="shared" si="1"/>
        <v>999</v>
      </c>
      <c r="R28" s="96"/>
    </row>
    <row r="29" spans="1:18" s="12" customFormat="1" ht="18.75" customHeight="1">
      <c r="A29" s="136">
        <v>23</v>
      </c>
      <c r="B29" s="438" t="s">
        <v>340</v>
      </c>
      <c r="C29" s="438" t="s">
        <v>341</v>
      </c>
      <c r="D29" s="439" t="s">
        <v>342</v>
      </c>
      <c r="E29" s="437"/>
      <c r="F29" s="159"/>
      <c r="G29" s="159"/>
      <c r="H29" s="95"/>
      <c r="I29" s="95"/>
      <c r="J29" s="96"/>
      <c r="K29" s="139"/>
      <c r="L29" s="160"/>
      <c r="M29" s="161">
        <f t="shared" si="0"/>
        <v>999</v>
      </c>
      <c r="N29" s="160"/>
      <c r="O29" s="95"/>
      <c r="P29" s="419"/>
      <c r="Q29" s="164">
        <f t="shared" si="1"/>
        <v>999</v>
      </c>
      <c r="R29" s="96"/>
    </row>
    <row r="30" spans="1:18" s="12" customFormat="1" ht="18.75" customHeight="1">
      <c r="A30" s="136">
        <v>24</v>
      </c>
      <c r="B30" s="94" t="s">
        <v>301</v>
      </c>
      <c r="C30" s="94" t="s">
        <v>302</v>
      </c>
      <c r="D30" s="95" t="s">
        <v>300</v>
      </c>
      <c r="E30" s="420"/>
      <c r="F30" s="159"/>
      <c r="G30" s="159"/>
      <c r="H30" s="95"/>
      <c r="I30" s="95"/>
      <c r="J30" s="96"/>
      <c r="K30" s="139"/>
      <c r="L30" s="160"/>
      <c r="M30" s="161">
        <f t="shared" si="0"/>
        <v>999</v>
      </c>
      <c r="N30" s="160"/>
      <c r="O30" s="95"/>
      <c r="P30" s="419"/>
      <c r="Q30" s="164">
        <f t="shared" si="1"/>
        <v>999</v>
      </c>
      <c r="R30" s="96"/>
    </row>
    <row r="31" spans="1:18" s="12" customFormat="1" ht="18.75" customHeight="1">
      <c r="A31" s="136">
        <v>25</v>
      </c>
      <c r="B31" s="94" t="s">
        <v>303</v>
      </c>
      <c r="C31" s="94" t="s">
        <v>304</v>
      </c>
      <c r="D31" s="95" t="s">
        <v>300</v>
      </c>
      <c r="E31" s="420"/>
      <c r="F31" s="159"/>
      <c r="G31" s="159"/>
      <c r="H31" s="95"/>
      <c r="I31" s="95"/>
      <c r="J31" s="96"/>
      <c r="K31" s="139"/>
      <c r="L31" s="160"/>
      <c r="M31" s="161">
        <f t="shared" si="0"/>
        <v>999</v>
      </c>
      <c r="N31" s="160"/>
      <c r="O31" s="95"/>
      <c r="P31" s="419"/>
      <c r="Q31" s="164">
        <f t="shared" si="1"/>
        <v>999</v>
      </c>
      <c r="R31" s="96"/>
    </row>
    <row r="32" spans="1:18" s="12" customFormat="1" ht="18.75" customHeight="1">
      <c r="A32" s="136">
        <v>26</v>
      </c>
      <c r="B32" s="94" t="s">
        <v>305</v>
      </c>
      <c r="C32" s="94" t="s">
        <v>263</v>
      </c>
      <c r="D32" s="95" t="s">
        <v>300</v>
      </c>
      <c r="E32" s="420"/>
      <c r="F32" s="159"/>
      <c r="G32" s="159"/>
      <c r="H32" s="95"/>
      <c r="I32" s="95"/>
      <c r="J32" s="96"/>
      <c r="K32" s="139"/>
      <c r="L32" s="160"/>
      <c r="M32" s="161">
        <f t="shared" si="0"/>
        <v>999</v>
      </c>
      <c r="N32" s="160"/>
      <c r="O32" s="95"/>
      <c r="P32" s="419"/>
      <c r="Q32" s="164">
        <f t="shared" si="1"/>
        <v>999</v>
      </c>
      <c r="R32" s="96"/>
    </row>
    <row r="33" spans="1:18" s="12" customFormat="1" ht="18.75" customHeight="1">
      <c r="A33" s="136">
        <v>27</v>
      </c>
      <c r="B33" s="94"/>
      <c r="C33" s="94"/>
      <c r="D33" s="95"/>
      <c r="E33" s="420"/>
      <c r="F33" s="159"/>
      <c r="G33" s="159"/>
      <c r="H33" s="95"/>
      <c r="I33" s="95"/>
      <c r="J33" s="96"/>
      <c r="K33" s="139"/>
      <c r="L33" s="160"/>
      <c r="M33" s="161">
        <f t="shared" si="0"/>
        <v>999</v>
      </c>
      <c r="N33" s="160"/>
      <c r="O33" s="95"/>
      <c r="P33" s="419"/>
      <c r="Q33" s="164">
        <f t="shared" si="1"/>
        <v>999</v>
      </c>
      <c r="R33" s="96"/>
    </row>
    <row r="34" spans="1:18" s="12" customFormat="1" ht="18.75" customHeight="1">
      <c r="A34" s="136">
        <v>28</v>
      </c>
      <c r="B34" s="94"/>
      <c r="C34" s="94"/>
      <c r="D34" s="95"/>
      <c r="E34" s="420"/>
      <c r="F34" s="159"/>
      <c r="G34" s="159"/>
      <c r="H34" s="95"/>
      <c r="I34" s="95"/>
      <c r="J34" s="96"/>
      <c r="K34" s="139"/>
      <c r="L34" s="160"/>
      <c r="M34" s="161">
        <f t="shared" si="0"/>
        <v>999</v>
      </c>
      <c r="N34" s="160"/>
      <c r="O34" s="95"/>
      <c r="P34" s="419"/>
      <c r="Q34" s="164">
        <f t="shared" si="1"/>
        <v>999</v>
      </c>
      <c r="R34" s="96"/>
    </row>
    <row r="35" spans="1:18" s="12" customFormat="1" ht="18.75" customHeight="1">
      <c r="A35" s="136">
        <v>29</v>
      </c>
      <c r="B35" s="94"/>
      <c r="C35" s="94"/>
      <c r="D35" s="95"/>
      <c r="E35" s="420"/>
      <c r="F35" s="159"/>
      <c r="G35" s="159"/>
      <c r="H35" s="95"/>
      <c r="I35" s="95"/>
      <c r="J35" s="96"/>
      <c r="K35" s="139"/>
      <c r="L35" s="160"/>
      <c r="M35" s="161">
        <f t="shared" si="0"/>
        <v>999</v>
      </c>
      <c r="N35" s="160"/>
      <c r="O35" s="95"/>
      <c r="P35" s="419"/>
      <c r="Q35" s="164">
        <f t="shared" si="1"/>
        <v>999</v>
      </c>
      <c r="R35" s="96"/>
    </row>
    <row r="36" spans="1:18" s="12" customFormat="1" ht="18.75" customHeight="1">
      <c r="A36" s="136">
        <v>30</v>
      </c>
      <c r="B36" s="94"/>
      <c r="C36" s="94"/>
      <c r="D36" s="95"/>
      <c r="E36" s="420"/>
      <c r="F36" s="159"/>
      <c r="G36" s="159"/>
      <c r="H36" s="95"/>
      <c r="I36" s="95"/>
      <c r="J36" s="96"/>
      <c r="K36" s="139"/>
      <c r="L36" s="160"/>
      <c r="M36" s="161">
        <f t="shared" si="0"/>
        <v>999</v>
      </c>
      <c r="N36" s="160"/>
      <c r="O36" s="95"/>
      <c r="P36" s="419"/>
      <c r="Q36" s="164">
        <f t="shared" si="1"/>
        <v>999</v>
      </c>
      <c r="R36" s="96"/>
    </row>
    <row r="37" spans="1:18" s="12" customFormat="1" ht="18.75" customHeight="1">
      <c r="A37" s="136">
        <v>31</v>
      </c>
      <c r="B37" s="94"/>
      <c r="C37" s="94"/>
      <c r="D37" s="95"/>
      <c r="E37" s="420"/>
      <c r="F37" s="159"/>
      <c r="G37" s="159"/>
      <c r="H37" s="95"/>
      <c r="I37" s="95"/>
      <c r="J37" s="96"/>
      <c r="K37" s="139"/>
      <c r="L37" s="160"/>
      <c r="M37" s="161">
        <f t="shared" si="0"/>
        <v>999</v>
      </c>
      <c r="N37" s="160"/>
      <c r="O37" s="95"/>
      <c r="P37" s="419"/>
      <c r="Q37" s="164">
        <f t="shared" si="1"/>
        <v>999</v>
      </c>
      <c r="R37" s="96"/>
    </row>
    <row r="38" spans="1:18" s="12" customFormat="1" ht="18.75" customHeight="1">
      <c r="A38" s="136">
        <v>32</v>
      </c>
      <c r="B38" s="94"/>
      <c r="C38" s="94"/>
      <c r="D38" s="95"/>
      <c r="E38" s="420"/>
      <c r="F38" s="159"/>
      <c r="G38" s="159"/>
      <c r="H38" s="95"/>
      <c r="I38" s="95"/>
      <c r="J38" s="96"/>
      <c r="K38" s="139"/>
      <c r="L38" s="160"/>
      <c r="M38" s="161">
        <f t="shared" si="0"/>
        <v>999</v>
      </c>
      <c r="N38" s="160"/>
      <c r="O38" s="95"/>
      <c r="P38" s="419"/>
      <c r="Q38" s="164">
        <f t="shared" si="1"/>
        <v>999</v>
      </c>
      <c r="R38" s="96"/>
    </row>
    <row r="39" spans="1:18" s="12" customFormat="1" ht="18.75" customHeight="1">
      <c r="A39" s="136">
        <v>33</v>
      </c>
      <c r="B39" s="94"/>
      <c r="C39" s="94"/>
      <c r="D39" s="95"/>
      <c r="E39" s="420"/>
      <c r="F39" s="159"/>
      <c r="G39" s="159"/>
      <c r="H39" s="95"/>
      <c r="I39" s="95"/>
      <c r="J39" s="96"/>
      <c r="K39" s="139"/>
      <c r="L39" s="160"/>
      <c r="M39" s="161">
        <f aca="true" t="shared" si="2" ref="M39:M70">IF(R39="",999,R39)</f>
        <v>999</v>
      </c>
      <c r="N39" s="160"/>
      <c r="O39" s="95"/>
      <c r="P39" s="419"/>
      <c r="Q39" s="164">
        <f aca="true" t="shared" si="3" ref="Q39:Q70">IF(O39="DA",1,IF(O39="WC",2,IF(O39="SE",3,IF(O39="Q",4,IF(O39="LL",5,999)))))</f>
        <v>999</v>
      </c>
      <c r="R39" s="96"/>
    </row>
    <row r="40" spans="1:18" s="12" customFormat="1" ht="18.75" customHeight="1">
      <c r="A40" s="136">
        <v>34</v>
      </c>
      <c r="B40" s="94"/>
      <c r="C40" s="94"/>
      <c r="D40" s="95"/>
      <c r="E40" s="420"/>
      <c r="F40" s="159"/>
      <c r="G40" s="159"/>
      <c r="H40" s="95"/>
      <c r="I40" s="95"/>
      <c r="J40" s="96"/>
      <c r="K40" s="139"/>
      <c r="L40" s="160"/>
      <c r="M40" s="161">
        <f t="shared" si="2"/>
        <v>999</v>
      </c>
      <c r="N40" s="160"/>
      <c r="O40" s="95"/>
      <c r="P40" s="419"/>
      <c r="Q40" s="164">
        <f t="shared" si="3"/>
        <v>999</v>
      </c>
      <c r="R40" s="96"/>
    </row>
    <row r="41" spans="1:18" s="12" customFormat="1" ht="18.75" customHeight="1">
      <c r="A41" s="136">
        <v>35</v>
      </c>
      <c r="B41" s="94"/>
      <c r="C41" s="94"/>
      <c r="D41" s="95"/>
      <c r="E41" s="420"/>
      <c r="F41" s="159"/>
      <c r="G41" s="159"/>
      <c r="H41" s="95"/>
      <c r="I41" s="95"/>
      <c r="J41" s="96"/>
      <c r="K41" s="139"/>
      <c r="L41" s="160"/>
      <c r="M41" s="161">
        <f t="shared" si="2"/>
        <v>999</v>
      </c>
      <c r="N41" s="160"/>
      <c r="O41" s="95"/>
      <c r="P41" s="419"/>
      <c r="Q41" s="164">
        <f t="shared" si="3"/>
        <v>999</v>
      </c>
      <c r="R41" s="96"/>
    </row>
    <row r="42" spans="1:18" s="12" customFormat="1" ht="18.75" customHeight="1">
      <c r="A42" s="136">
        <v>36</v>
      </c>
      <c r="B42" s="94"/>
      <c r="C42" s="94"/>
      <c r="D42" s="95"/>
      <c r="E42" s="420"/>
      <c r="F42" s="159"/>
      <c r="G42" s="159"/>
      <c r="H42" s="95"/>
      <c r="I42" s="95"/>
      <c r="J42" s="96"/>
      <c r="K42" s="139"/>
      <c r="L42" s="160"/>
      <c r="M42" s="161">
        <f t="shared" si="2"/>
        <v>999</v>
      </c>
      <c r="N42" s="160"/>
      <c r="O42" s="95"/>
      <c r="P42" s="419"/>
      <c r="Q42" s="164">
        <f t="shared" si="3"/>
        <v>999</v>
      </c>
      <c r="R42" s="96"/>
    </row>
    <row r="43" spans="1:18" s="12" customFormat="1" ht="18.75" customHeight="1">
      <c r="A43" s="136">
        <v>37</v>
      </c>
      <c r="B43" s="94"/>
      <c r="C43" s="94"/>
      <c r="D43" s="95"/>
      <c r="E43" s="420"/>
      <c r="F43" s="159"/>
      <c r="G43" s="159"/>
      <c r="H43" s="95"/>
      <c r="I43" s="95"/>
      <c r="J43" s="96"/>
      <c r="K43" s="139"/>
      <c r="L43" s="160"/>
      <c r="M43" s="161">
        <f t="shared" si="2"/>
        <v>999</v>
      </c>
      <c r="N43" s="160"/>
      <c r="O43" s="95"/>
      <c r="P43" s="419"/>
      <c r="Q43" s="164">
        <f t="shared" si="3"/>
        <v>999</v>
      </c>
      <c r="R43" s="96"/>
    </row>
    <row r="44" spans="1:18" s="12" customFormat="1" ht="18.75" customHeight="1">
      <c r="A44" s="136">
        <v>38</v>
      </c>
      <c r="B44" s="94"/>
      <c r="C44" s="94"/>
      <c r="D44" s="95"/>
      <c r="E44" s="420"/>
      <c r="F44" s="159"/>
      <c r="G44" s="159"/>
      <c r="H44" s="95"/>
      <c r="I44" s="95"/>
      <c r="J44" s="96"/>
      <c r="K44" s="139"/>
      <c r="L44" s="160"/>
      <c r="M44" s="161">
        <f t="shared" si="2"/>
        <v>999</v>
      </c>
      <c r="N44" s="160"/>
      <c r="O44" s="95"/>
      <c r="P44" s="419"/>
      <c r="Q44" s="164">
        <f t="shared" si="3"/>
        <v>999</v>
      </c>
      <c r="R44" s="96"/>
    </row>
    <row r="45" spans="1:18" s="12" customFormat="1" ht="18.75" customHeight="1">
      <c r="A45" s="136">
        <v>39</v>
      </c>
      <c r="B45" s="94"/>
      <c r="C45" s="94"/>
      <c r="D45" s="95"/>
      <c r="E45" s="420"/>
      <c r="F45" s="159"/>
      <c r="G45" s="159"/>
      <c r="H45" s="95"/>
      <c r="I45" s="95"/>
      <c r="J45" s="96"/>
      <c r="K45" s="139"/>
      <c r="L45" s="160"/>
      <c r="M45" s="161">
        <f t="shared" si="2"/>
        <v>999</v>
      </c>
      <c r="N45" s="160"/>
      <c r="O45" s="95"/>
      <c r="P45" s="419"/>
      <c r="Q45" s="164">
        <f t="shared" si="3"/>
        <v>999</v>
      </c>
      <c r="R45" s="96"/>
    </row>
    <row r="46" spans="1:18" s="12" customFormat="1" ht="18.75" customHeight="1">
      <c r="A46" s="136">
        <v>40</v>
      </c>
      <c r="B46" s="94"/>
      <c r="C46" s="94"/>
      <c r="D46" s="95"/>
      <c r="E46" s="420"/>
      <c r="F46" s="159"/>
      <c r="G46" s="159"/>
      <c r="H46" s="95"/>
      <c r="I46" s="95"/>
      <c r="J46" s="96"/>
      <c r="K46" s="139"/>
      <c r="L46" s="160"/>
      <c r="M46" s="161">
        <f t="shared" si="2"/>
        <v>999</v>
      </c>
      <c r="N46" s="160"/>
      <c r="O46" s="95"/>
      <c r="P46" s="419"/>
      <c r="Q46" s="164">
        <f t="shared" si="3"/>
        <v>999</v>
      </c>
      <c r="R46" s="96"/>
    </row>
    <row r="47" spans="1:18" s="12" customFormat="1" ht="18.75" customHeight="1">
      <c r="A47" s="136">
        <v>41</v>
      </c>
      <c r="B47" s="94"/>
      <c r="C47" s="94"/>
      <c r="D47" s="95"/>
      <c r="E47" s="420"/>
      <c r="F47" s="159"/>
      <c r="G47" s="159"/>
      <c r="H47" s="95"/>
      <c r="I47" s="95"/>
      <c r="J47" s="96"/>
      <c r="K47" s="139"/>
      <c r="L47" s="160"/>
      <c r="M47" s="161">
        <f t="shared" si="2"/>
        <v>999</v>
      </c>
      <c r="N47" s="160"/>
      <c r="O47" s="95"/>
      <c r="P47" s="419"/>
      <c r="Q47" s="164">
        <f t="shared" si="3"/>
        <v>999</v>
      </c>
      <c r="R47" s="96"/>
    </row>
    <row r="48" spans="1:18" s="12" customFormat="1" ht="18.75" customHeight="1">
      <c r="A48" s="136">
        <v>42</v>
      </c>
      <c r="B48" s="94"/>
      <c r="C48" s="94"/>
      <c r="D48" s="95"/>
      <c r="E48" s="420"/>
      <c r="F48" s="159"/>
      <c r="G48" s="159"/>
      <c r="H48" s="95"/>
      <c r="I48" s="95"/>
      <c r="J48" s="96"/>
      <c r="K48" s="139"/>
      <c r="L48" s="160"/>
      <c r="M48" s="161">
        <f t="shared" si="2"/>
        <v>999</v>
      </c>
      <c r="N48" s="160"/>
      <c r="O48" s="95"/>
      <c r="P48" s="419"/>
      <c r="Q48" s="164">
        <f t="shared" si="3"/>
        <v>999</v>
      </c>
      <c r="R48" s="96"/>
    </row>
    <row r="49" spans="1:18" s="12" customFormat="1" ht="18.75" customHeight="1">
      <c r="A49" s="136">
        <v>43</v>
      </c>
      <c r="B49" s="94"/>
      <c r="C49" s="94"/>
      <c r="D49" s="95"/>
      <c r="E49" s="420"/>
      <c r="F49" s="159"/>
      <c r="G49" s="159"/>
      <c r="H49" s="95"/>
      <c r="I49" s="95"/>
      <c r="J49" s="96"/>
      <c r="K49" s="139"/>
      <c r="L49" s="160"/>
      <c r="M49" s="161">
        <f t="shared" si="2"/>
        <v>999</v>
      </c>
      <c r="N49" s="160"/>
      <c r="O49" s="95"/>
      <c r="P49" s="419"/>
      <c r="Q49" s="164">
        <f t="shared" si="3"/>
        <v>999</v>
      </c>
      <c r="R49" s="96"/>
    </row>
    <row r="50" spans="1:18" s="12" customFormat="1" ht="18.75" customHeight="1">
      <c r="A50" s="136">
        <v>44</v>
      </c>
      <c r="B50" s="94"/>
      <c r="C50" s="94"/>
      <c r="D50" s="95"/>
      <c r="E50" s="420"/>
      <c r="F50" s="159"/>
      <c r="G50" s="159"/>
      <c r="H50" s="95"/>
      <c r="I50" s="95"/>
      <c r="J50" s="96"/>
      <c r="K50" s="139"/>
      <c r="L50" s="160"/>
      <c r="M50" s="161">
        <f t="shared" si="2"/>
        <v>999</v>
      </c>
      <c r="N50" s="160"/>
      <c r="O50" s="95"/>
      <c r="P50" s="419"/>
      <c r="Q50" s="164">
        <f t="shared" si="3"/>
        <v>999</v>
      </c>
      <c r="R50" s="96"/>
    </row>
    <row r="51" spans="1:18" s="12" customFormat="1" ht="18.75" customHeight="1">
      <c r="A51" s="136">
        <v>45</v>
      </c>
      <c r="B51" s="94"/>
      <c r="C51" s="94"/>
      <c r="D51" s="95"/>
      <c r="E51" s="420"/>
      <c r="F51" s="159"/>
      <c r="G51" s="159"/>
      <c r="H51" s="95"/>
      <c r="I51" s="95"/>
      <c r="J51" s="96"/>
      <c r="K51" s="139"/>
      <c r="L51" s="160"/>
      <c r="M51" s="161">
        <f t="shared" si="2"/>
        <v>999</v>
      </c>
      <c r="N51" s="160"/>
      <c r="O51" s="95"/>
      <c r="P51" s="419"/>
      <c r="Q51" s="164">
        <f t="shared" si="3"/>
        <v>999</v>
      </c>
      <c r="R51" s="96"/>
    </row>
    <row r="52" spans="1:18" s="12" customFormat="1" ht="18.75" customHeight="1">
      <c r="A52" s="136">
        <v>46</v>
      </c>
      <c r="B52" s="94"/>
      <c r="C52" s="94"/>
      <c r="D52" s="95"/>
      <c r="E52" s="420"/>
      <c r="F52" s="159"/>
      <c r="G52" s="159"/>
      <c r="H52" s="95"/>
      <c r="I52" s="95"/>
      <c r="J52" s="96"/>
      <c r="K52" s="139"/>
      <c r="L52" s="160"/>
      <c r="M52" s="161">
        <f t="shared" si="2"/>
        <v>999</v>
      </c>
      <c r="N52" s="160"/>
      <c r="O52" s="95"/>
      <c r="P52" s="419"/>
      <c r="Q52" s="164">
        <f t="shared" si="3"/>
        <v>999</v>
      </c>
      <c r="R52" s="96"/>
    </row>
    <row r="53" spans="1:18" s="12" customFormat="1" ht="18.75" customHeight="1">
      <c r="A53" s="136">
        <v>47</v>
      </c>
      <c r="B53" s="94"/>
      <c r="C53" s="94"/>
      <c r="D53" s="95"/>
      <c r="E53" s="420"/>
      <c r="F53" s="159"/>
      <c r="G53" s="159"/>
      <c r="H53" s="95"/>
      <c r="I53" s="95"/>
      <c r="J53" s="96"/>
      <c r="K53" s="139"/>
      <c r="L53" s="160"/>
      <c r="M53" s="161">
        <f t="shared" si="2"/>
        <v>999</v>
      </c>
      <c r="N53" s="160"/>
      <c r="O53" s="95"/>
      <c r="P53" s="419"/>
      <c r="Q53" s="164">
        <f t="shared" si="3"/>
        <v>999</v>
      </c>
      <c r="R53" s="96"/>
    </row>
    <row r="54" spans="1:18" s="12" customFormat="1" ht="18.75" customHeight="1">
      <c r="A54" s="136">
        <v>48</v>
      </c>
      <c r="B54" s="94"/>
      <c r="C54" s="94"/>
      <c r="D54" s="95"/>
      <c r="E54" s="420"/>
      <c r="F54" s="159"/>
      <c r="G54" s="159"/>
      <c r="H54" s="95"/>
      <c r="I54" s="95"/>
      <c r="J54" s="96"/>
      <c r="K54" s="139"/>
      <c r="L54" s="160"/>
      <c r="M54" s="161">
        <f t="shared" si="2"/>
        <v>999</v>
      </c>
      <c r="N54" s="160"/>
      <c r="O54" s="95"/>
      <c r="P54" s="419"/>
      <c r="Q54" s="164">
        <f t="shared" si="3"/>
        <v>999</v>
      </c>
      <c r="R54" s="96"/>
    </row>
    <row r="55" spans="1:18" s="12" customFormat="1" ht="18.75" customHeight="1">
      <c r="A55" s="136">
        <v>49</v>
      </c>
      <c r="B55" s="94"/>
      <c r="C55" s="94"/>
      <c r="D55" s="95"/>
      <c r="E55" s="420"/>
      <c r="F55" s="159"/>
      <c r="G55" s="159"/>
      <c r="H55" s="95"/>
      <c r="I55" s="95"/>
      <c r="J55" s="96"/>
      <c r="K55" s="139"/>
      <c r="L55" s="160"/>
      <c r="M55" s="161">
        <f t="shared" si="2"/>
        <v>999</v>
      </c>
      <c r="N55" s="160"/>
      <c r="O55" s="95"/>
      <c r="P55" s="419"/>
      <c r="Q55" s="164">
        <f t="shared" si="3"/>
        <v>999</v>
      </c>
      <c r="R55" s="96"/>
    </row>
    <row r="56" spans="1:18" s="12" customFormat="1" ht="18.75" customHeight="1">
      <c r="A56" s="136">
        <v>50</v>
      </c>
      <c r="B56" s="94"/>
      <c r="C56" s="94"/>
      <c r="D56" s="95"/>
      <c r="E56" s="420"/>
      <c r="F56" s="159"/>
      <c r="G56" s="159"/>
      <c r="H56" s="95"/>
      <c r="I56" s="95"/>
      <c r="J56" s="96"/>
      <c r="K56" s="139"/>
      <c r="L56" s="160"/>
      <c r="M56" s="161">
        <f t="shared" si="2"/>
        <v>999</v>
      </c>
      <c r="N56" s="160"/>
      <c r="O56" s="95"/>
      <c r="P56" s="419"/>
      <c r="Q56" s="164">
        <f t="shared" si="3"/>
        <v>999</v>
      </c>
      <c r="R56" s="96"/>
    </row>
    <row r="57" spans="1:18" s="12" customFormat="1" ht="18.75" customHeight="1">
      <c r="A57" s="136">
        <v>51</v>
      </c>
      <c r="B57" s="94"/>
      <c r="C57" s="94"/>
      <c r="D57" s="95"/>
      <c r="E57" s="420"/>
      <c r="F57" s="159"/>
      <c r="G57" s="159"/>
      <c r="H57" s="95"/>
      <c r="I57" s="95"/>
      <c r="J57" s="96"/>
      <c r="K57" s="139"/>
      <c r="L57" s="160"/>
      <c r="M57" s="161">
        <f t="shared" si="2"/>
        <v>999</v>
      </c>
      <c r="N57" s="160"/>
      <c r="O57" s="95"/>
      <c r="P57" s="419"/>
      <c r="Q57" s="164">
        <f t="shared" si="3"/>
        <v>999</v>
      </c>
      <c r="R57" s="96"/>
    </row>
    <row r="58" spans="1:18" s="12" customFormat="1" ht="18.75" customHeight="1">
      <c r="A58" s="136">
        <v>52</v>
      </c>
      <c r="B58" s="94"/>
      <c r="C58" s="94"/>
      <c r="D58" s="95"/>
      <c r="E58" s="420"/>
      <c r="F58" s="159"/>
      <c r="G58" s="159"/>
      <c r="H58" s="95"/>
      <c r="I58" s="95"/>
      <c r="J58" s="96"/>
      <c r="K58" s="139"/>
      <c r="L58" s="160"/>
      <c r="M58" s="161">
        <f t="shared" si="2"/>
        <v>999</v>
      </c>
      <c r="N58" s="160"/>
      <c r="O58" s="95"/>
      <c r="P58" s="419"/>
      <c r="Q58" s="164">
        <f t="shared" si="3"/>
        <v>999</v>
      </c>
      <c r="R58" s="96"/>
    </row>
    <row r="59" spans="1:18" s="12" customFormat="1" ht="18.75" customHeight="1">
      <c r="A59" s="136">
        <v>53</v>
      </c>
      <c r="B59" s="94"/>
      <c r="C59" s="94"/>
      <c r="D59" s="95"/>
      <c r="E59" s="420"/>
      <c r="F59" s="159"/>
      <c r="G59" s="159"/>
      <c r="H59" s="95"/>
      <c r="I59" s="95"/>
      <c r="J59" s="96"/>
      <c r="K59" s="139"/>
      <c r="L59" s="160"/>
      <c r="M59" s="161">
        <f t="shared" si="2"/>
        <v>999</v>
      </c>
      <c r="N59" s="160"/>
      <c r="O59" s="95"/>
      <c r="P59" s="419"/>
      <c r="Q59" s="164">
        <f t="shared" si="3"/>
        <v>999</v>
      </c>
      <c r="R59" s="96"/>
    </row>
    <row r="60" spans="1:18" s="12" customFormat="1" ht="18.75" customHeight="1">
      <c r="A60" s="136">
        <v>54</v>
      </c>
      <c r="B60" s="94"/>
      <c r="C60" s="94"/>
      <c r="D60" s="95"/>
      <c r="E60" s="420"/>
      <c r="F60" s="159"/>
      <c r="G60" s="159"/>
      <c r="H60" s="95"/>
      <c r="I60" s="95"/>
      <c r="J60" s="96"/>
      <c r="K60" s="139"/>
      <c r="L60" s="160"/>
      <c r="M60" s="161">
        <f t="shared" si="2"/>
        <v>999</v>
      </c>
      <c r="N60" s="160"/>
      <c r="O60" s="95"/>
      <c r="P60" s="419"/>
      <c r="Q60" s="164">
        <f t="shared" si="3"/>
        <v>999</v>
      </c>
      <c r="R60" s="96"/>
    </row>
    <row r="61" spans="1:18" s="12" customFormat="1" ht="18.75" customHeight="1">
      <c r="A61" s="136">
        <v>55</v>
      </c>
      <c r="B61" s="94"/>
      <c r="C61" s="94"/>
      <c r="D61" s="95"/>
      <c r="E61" s="420"/>
      <c r="F61" s="159"/>
      <c r="G61" s="159"/>
      <c r="H61" s="95"/>
      <c r="I61" s="95"/>
      <c r="J61" s="96"/>
      <c r="K61" s="139"/>
      <c r="L61" s="160"/>
      <c r="M61" s="161">
        <f t="shared" si="2"/>
        <v>999</v>
      </c>
      <c r="N61" s="160"/>
      <c r="O61" s="95"/>
      <c r="P61" s="419"/>
      <c r="Q61" s="164">
        <f t="shared" si="3"/>
        <v>999</v>
      </c>
      <c r="R61" s="96"/>
    </row>
    <row r="62" spans="1:18" s="12" customFormat="1" ht="18.75" customHeight="1">
      <c r="A62" s="136">
        <v>56</v>
      </c>
      <c r="B62" s="94"/>
      <c r="C62" s="94"/>
      <c r="D62" s="95"/>
      <c r="E62" s="420"/>
      <c r="F62" s="159"/>
      <c r="G62" s="159"/>
      <c r="H62" s="95"/>
      <c r="I62" s="95"/>
      <c r="J62" s="96"/>
      <c r="K62" s="139"/>
      <c r="L62" s="160"/>
      <c r="M62" s="161">
        <f t="shared" si="2"/>
        <v>999</v>
      </c>
      <c r="N62" s="160"/>
      <c r="O62" s="95"/>
      <c r="P62" s="419"/>
      <c r="Q62" s="164">
        <f t="shared" si="3"/>
        <v>999</v>
      </c>
      <c r="R62" s="96"/>
    </row>
    <row r="63" spans="1:18" s="12" customFormat="1" ht="18.75" customHeight="1">
      <c r="A63" s="136">
        <v>57</v>
      </c>
      <c r="B63" s="94"/>
      <c r="C63" s="94"/>
      <c r="D63" s="95"/>
      <c r="E63" s="420"/>
      <c r="F63" s="159"/>
      <c r="G63" s="159"/>
      <c r="H63" s="95"/>
      <c r="I63" s="95"/>
      <c r="J63" s="96"/>
      <c r="K63" s="139"/>
      <c r="L63" s="160"/>
      <c r="M63" s="161">
        <f t="shared" si="2"/>
        <v>999</v>
      </c>
      <c r="N63" s="160"/>
      <c r="O63" s="95"/>
      <c r="P63" s="419"/>
      <c r="Q63" s="164">
        <f t="shared" si="3"/>
        <v>999</v>
      </c>
      <c r="R63" s="96"/>
    </row>
    <row r="64" spans="1:18" s="12" customFormat="1" ht="18.75" customHeight="1">
      <c r="A64" s="136">
        <v>58</v>
      </c>
      <c r="B64" s="94"/>
      <c r="C64" s="94"/>
      <c r="D64" s="95"/>
      <c r="E64" s="420"/>
      <c r="F64" s="159"/>
      <c r="G64" s="159"/>
      <c r="H64" s="95"/>
      <c r="I64" s="95"/>
      <c r="J64" s="96"/>
      <c r="K64" s="139"/>
      <c r="L64" s="160"/>
      <c r="M64" s="161">
        <f t="shared" si="2"/>
        <v>999</v>
      </c>
      <c r="N64" s="160"/>
      <c r="O64" s="95"/>
      <c r="P64" s="419"/>
      <c r="Q64" s="164">
        <f t="shared" si="3"/>
        <v>999</v>
      </c>
      <c r="R64" s="96"/>
    </row>
    <row r="65" spans="1:18" s="12" customFormat="1" ht="18.75" customHeight="1">
      <c r="A65" s="136">
        <v>59</v>
      </c>
      <c r="B65" s="94"/>
      <c r="C65" s="94"/>
      <c r="D65" s="95"/>
      <c r="E65" s="420"/>
      <c r="F65" s="159"/>
      <c r="G65" s="159"/>
      <c r="H65" s="95"/>
      <c r="I65" s="95"/>
      <c r="J65" s="96"/>
      <c r="K65" s="139"/>
      <c r="L65" s="160"/>
      <c r="M65" s="161">
        <f t="shared" si="2"/>
        <v>999</v>
      </c>
      <c r="N65" s="160"/>
      <c r="O65" s="95"/>
      <c r="P65" s="419"/>
      <c r="Q65" s="164">
        <f t="shared" si="3"/>
        <v>999</v>
      </c>
      <c r="R65" s="96"/>
    </row>
    <row r="66" spans="1:18" s="12" customFormat="1" ht="18.75" customHeight="1">
      <c r="A66" s="136">
        <v>60</v>
      </c>
      <c r="B66" s="94"/>
      <c r="C66" s="94"/>
      <c r="D66" s="95"/>
      <c r="E66" s="420"/>
      <c r="F66" s="159"/>
      <c r="G66" s="159"/>
      <c r="H66" s="95"/>
      <c r="I66" s="95"/>
      <c r="J66" s="96"/>
      <c r="K66" s="139"/>
      <c r="L66" s="160"/>
      <c r="M66" s="161">
        <f t="shared" si="2"/>
        <v>999</v>
      </c>
      <c r="N66" s="160"/>
      <c r="O66" s="95"/>
      <c r="P66" s="419"/>
      <c r="Q66" s="164">
        <f t="shared" si="3"/>
        <v>999</v>
      </c>
      <c r="R66" s="96"/>
    </row>
    <row r="67" spans="1:18" s="12" customFormat="1" ht="18.75" customHeight="1">
      <c r="A67" s="136">
        <v>61</v>
      </c>
      <c r="B67" s="94"/>
      <c r="C67" s="94"/>
      <c r="D67" s="95"/>
      <c r="E67" s="420"/>
      <c r="F67" s="159"/>
      <c r="G67" s="159"/>
      <c r="H67" s="95"/>
      <c r="I67" s="95"/>
      <c r="J67" s="96"/>
      <c r="K67" s="139"/>
      <c r="L67" s="160"/>
      <c r="M67" s="161">
        <f t="shared" si="2"/>
        <v>999</v>
      </c>
      <c r="N67" s="160"/>
      <c r="O67" s="95"/>
      <c r="P67" s="419"/>
      <c r="Q67" s="164">
        <f t="shared" si="3"/>
        <v>999</v>
      </c>
      <c r="R67" s="96"/>
    </row>
    <row r="68" spans="1:18" s="12" customFormat="1" ht="18.75" customHeight="1">
      <c r="A68" s="136">
        <v>62</v>
      </c>
      <c r="B68" s="94"/>
      <c r="C68" s="94"/>
      <c r="D68" s="95"/>
      <c r="E68" s="420"/>
      <c r="F68" s="159"/>
      <c r="G68" s="159"/>
      <c r="H68" s="95"/>
      <c r="I68" s="95"/>
      <c r="J68" s="96"/>
      <c r="K68" s="139"/>
      <c r="L68" s="160"/>
      <c r="M68" s="161">
        <f t="shared" si="2"/>
        <v>999</v>
      </c>
      <c r="N68" s="160"/>
      <c r="O68" s="95"/>
      <c r="P68" s="419"/>
      <c r="Q68" s="164">
        <f t="shared" si="3"/>
        <v>999</v>
      </c>
      <c r="R68" s="96"/>
    </row>
    <row r="69" spans="1:18" s="12" customFormat="1" ht="18.75" customHeight="1">
      <c r="A69" s="136">
        <v>63</v>
      </c>
      <c r="B69" s="94"/>
      <c r="C69" s="94"/>
      <c r="D69" s="95"/>
      <c r="E69" s="420"/>
      <c r="F69" s="159"/>
      <c r="G69" s="159"/>
      <c r="H69" s="95"/>
      <c r="I69" s="95"/>
      <c r="J69" s="96"/>
      <c r="K69" s="139"/>
      <c r="L69" s="160"/>
      <c r="M69" s="161">
        <f t="shared" si="2"/>
        <v>999</v>
      </c>
      <c r="N69" s="160"/>
      <c r="O69" s="95"/>
      <c r="P69" s="419"/>
      <c r="Q69" s="164">
        <f t="shared" si="3"/>
        <v>999</v>
      </c>
      <c r="R69" s="96"/>
    </row>
    <row r="70" spans="1:18" s="12" customFormat="1" ht="18.75" customHeight="1">
      <c r="A70" s="136">
        <v>64</v>
      </c>
      <c r="B70" s="94"/>
      <c r="C70" s="94"/>
      <c r="D70" s="95"/>
      <c r="E70" s="420"/>
      <c r="F70" s="159"/>
      <c r="G70" s="159"/>
      <c r="H70" s="95"/>
      <c r="I70" s="95"/>
      <c r="J70" s="96"/>
      <c r="K70" s="139"/>
      <c r="L70" s="160"/>
      <c r="M70" s="161">
        <f t="shared" si="2"/>
        <v>999</v>
      </c>
      <c r="N70" s="160"/>
      <c r="O70" s="95"/>
      <c r="P70" s="419"/>
      <c r="Q70" s="164">
        <f t="shared" si="3"/>
        <v>999</v>
      </c>
      <c r="R70" s="96"/>
    </row>
    <row r="71" spans="1:18" s="12" customFormat="1" ht="18.75" customHeight="1">
      <c r="A71" s="136">
        <v>65</v>
      </c>
      <c r="B71" s="94"/>
      <c r="C71" s="94"/>
      <c r="D71" s="95"/>
      <c r="E71" s="420"/>
      <c r="F71" s="159"/>
      <c r="G71" s="159"/>
      <c r="H71" s="95"/>
      <c r="I71" s="95"/>
      <c r="J71" s="96"/>
      <c r="K71" s="139"/>
      <c r="L71" s="160"/>
      <c r="M71" s="161">
        <f aca="true" t="shared" si="4" ref="M71:M102">IF(R71="",999,R71)</f>
        <v>999</v>
      </c>
      <c r="N71" s="160"/>
      <c r="O71" s="95"/>
      <c r="P71" s="419"/>
      <c r="Q71" s="164">
        <f aca="true" t="shared" si="5" ref="Q71:Q102">IF(O71="DA",1,IF(O71="WC",2,IF(O71="SE",3,IF(O71="Q",4,IF(O71="LL",5,999)))))</f>
        <v>999</v>
      </c>
      <c r="R71" s="96"/>
    </row>
    <row r="72" spans="1:18" s="12" customFormat="1" ht="18.75" customHeight="1">
      <c r="A72" s="136">
        <v>66</v>
      </c>
      <c r="B72" s="94"/>
      <c r="C72" s="94"/>
      <c r="D72" s="95"/>
      <c r="E72" s="420"/>
      <c r="F72" s="159"/>
      <c r="G72" s="159"/>
      <c r="H72" s="95"/>
      <c r="I72" s="95"/>
      <c r="J72" s="96"/>
      <c r="K72" s="139"/>
      <c r="L72" s="160"/>
      <c r="M72" s="161">
        <f t="shared" si="4"/>
        <v>999</v>
      </c>
      <c r="N72" s="160"/>
      <c r="O72" s="95"/>
      <c r="P72" s="419"/>
      <c r="Q72" s="164">
        <f t="shared" si="5"/>
        <v>999</v>
      </c>
      <c r="R72" s="96"/>
    </row>
    <row r="73" spans="1:18" s="12" customFormat="1" ht="18.75" customHeight="1">
      <c r="A73" s="136">
        <v>67</v>
      </c>
      <c r="B73" s="94"/>
      <c r="C73" s="94"/>
      <c r="D73" s="95"/>
      <c r="E73" s="420"/>
      <c r="F73" s="159"/>
      <c r="G73" s="159"/>
      <c r="H73" s="95"/>
      <c r="I73" s="95"/>
      <c r="J73" s="96"/>
      <c r="K73" s="139"/>
      <c r="L73" s="160"/>
      <c r="M73" s="161">
        <f t="shared" si="4"/>
        <v>999</v>
      </c>
      <c r="N73" s="160"/>
      <c r="O73" s="95"/>
      <c r="P73" s="419"/>
      <c r="Q73" s="164">
        <f t="shared" si="5"/>
        <v>999</v>
      </c>
      <c r="R73" s="96"/>
    </row>
    <row r="74" spans="1:18" s="12" customFormat="1" ht="18.75" customHeight="1">
      <c r="A74" s="136">
        <v>68</v>
      </c>
      <c r="B74" s="94"/>
      <c r="C74" s="94"/>
      <c r="D74" s="95"/>
      <c r="E74" s="420"/>
      <c r="F74" s="159"/>
      <c r="G74" s="159"/>
      <c r="H74" s="95"/>
      <c r="I74" s="95"/>
      <c r="J74" s="96"/>
      <c r="K74" s="139"/>
      <c r="L74" s="160"/>
      <c r="M74" s="161">
        <f t="shared" si="4"/>
        <v>999</v>
      </c>
      <c r="N74" s="160"/>
      <c r="O74" s="95"/>
      <c r="P74" s="419"/>
      <c r="Q74" s="164">
        <f t="shared" si="5"/>
        <v>999</v>
      </c>
      <c r="R74" s="96"/>
    </row>
    <row r="75" spans="1:18" s="12" customFormat="1" ht="18.75" customHeight="1">
      <c r="A75" s="136">
        <v>69</v>
      </c>
      <c r="B75" s="94"/>
      <c r="C75" s="94"/>
      <c r="D75" s="95"/>
      <c r="E75" s="420"/>
      <c r="F75" s="159"/>
      <c r="G75" s="159"/>
      <c r="H75" s="95"/>
      <c r="I75" s="95"/>
      <c r="J75" s="96"/>
      <c r="K75" s="139"/>
      <c r="L75" s="160"/>
      <c r="M75" s="161">
        <f t="shared" si="4"/>
        <v>999</v>
      </c>
      <c r="N75" s="160"/>
      <c r="O75" s="95"/>
      <c r="P75" s="419"/>
      <c r="Q75" s="164">
        <f t="shared" si="5"/>
        <v>999</v>
      </c>
      <c r="R75" s="96"/>
    </row>
    <row r="76" spans="1:18" s="12" customFormat="1" ht="18.75" customHeight="1">
      <c r="A76" s="136">
        <v>70</v>
      </c>
      <c r="B76" s="94"/>
      <c r="C76" s="94"/>
      <c r="D76" s="95"/>
      <c r="E76" s="420"/>
      <c r="F76" s="159"/>
      <c r="G76" s="159"/>
      <c r="H76" s="95"/>
      <c r="I76" s="95"/>
      <c r="J76" s="96"/>
      <c r="K76" s="139"/>
      <c r="L76" s="160"/>
      <c r="M76" s="161">
        <f t="shared" si="4"/>
        <v>999</v>
      </c>
      <c r="N76" s="160"/>
      <c r="O76" s="95"/>
      <c r="P76" s="419"/>
      <c r="Q76" s="164">
        <f t="shared" si="5"/>
        <v>999</v>
      </c>
      <c r="R76" s="96"/>
    </row>
    <row r="77" spans="1:18" s="12" customFormat="1" ht="18.75" customHeight="1">
      <c r="A77" s="136">
        <v>71</v>
      </c>
      <c r="B77" s="94"/>
      <c r="C77" s="94"/>
      <c r="D77" s="95"/>
      <c r="E77" s="420"/>
      <c r="F77" s="159"/>
      <c r="G77" s="159"/>
      <c r="H77" s="95"/>
      <c r="I77" s="95"/>
      <c r="J77" s="96"/>
      <c r="K77" s="139"/>
      <c r="L77" s="160"/>
      <c r="M77" s="161">
        <f t="shared" si="4"/>
        <v>999</v>
      </c>
      <c r="N77" s="160"/>
      <c r="O77" s="95"/>
      <c r="P77" s="419"/>
      <c r="Q77" s="164">
        <f t="shared" si="5"/>
        <v>999</v>
      </c>
      <c r="R77" s="96"/>
    </row>
    <row r="78" spans="1:18" s="12" customFormat="1" ht="18.75" customHeight="1">
      <c r="A78" s="136">
        <v>72</v>
      </c>
      <c r="B78" s="94"/>
      <c r="C78" s="94"/>
      <c r="D78" s="95"/>
      <c r="E78" s="420"/>
      <c r="F78" s="159"/>
      <c r="G78" s="159"/>
      <c r="H78" s="95"/>
      <c r="I78" s="95"/>
      <c r="J78" s="96"/>
      <c r="K78" s="139"/>
      <c r="L78" s="160"/>
      <c r="M78" s="161">
        <f t="shared" si="4"/>
        <v>999</v>
      </c>
      <c r="N78" s="160"/>
      <c r="O78" s="95"/>
      <c r="P78" s="419"/>
      <c r="Q78" s="164">
        <f t="shared" si="5"/>
        <v>999</v>
      </c>
      <c r="R78" s="96"/>
    </row>
    <row r="79" spans="1:18" s="12" customFormat="1" ht="18.75" customHeight="1">
      <c r="A79" s="136">
        <v>73</v>
      </c>
      <c r="B79" s="94"/>
      <c r="C79" s="94"/>
      <c r="D79" s="95"/>
      <c r="E79" s="420"/>
      <c r="F79" s="159"/>
      <c r="G79" s="159"/>
      <c r="H79" s="95"/>
      <c r="I79" s="95"/>
      <c r="J79" s="96"/>
      <c r="K79" s="139"/>
      <c r="L79" s="160"/>
      <c r="M79" s="161">
        <f t="shared" si="4"/>
        <v>999</v>
      </c>
      <c r="N79" s="160"/>
      <c r="O79" s="95"/>
      <c r="P79" s="419"/>
      <c r="Q79" s="164">
        <f t="shared" si="5"/>
        <v>999</v>
      </c>
      <c r="R79" s="96"/>
    </row>
    <row r="80" spans="1:18" s="12" customFormat="1" ht="18.75" customHeight="1">
      <c r="A80" s="136">
        <v>74</v>
      </c>
      <c r="B80" s="94"/>
      <c r="C80" s="94"/>
      <c r="D80" s="95"/>
      <c r="E80" s="420"/>
      <c r="F80" s="159"/>
      <c r="G80" s="159"/>
      <c r="H80" s="95"/>
      <c r="I80" s="95"/>
      <c r="J80" s="96"/>
      <c r="K80" s="139"/>
      <c r="L80" s="160"/>
      <c r="M80" s="161">
        <f t="shared" si="4"/>
        <v>999</v>
      </c>
      <c r="N80" s="160"/>
      <c r="O80" s="95"/>
      <c r="P80" s="419"/>
      <c r="Q80" s="164">
        <f t="shared" si="5"/>
        <v>999</v>
      </c>
      <c r="R80" s="96"/>
    </row>
    <row r="81" spans="1:18" s="12" customFormat="1" ht="18.75" customHeight="1">
      <c r="A81" s="136">
        <v>75</v>
      </c>
      <c r="B81" s="94"/>
      <c r="C81" s="94"/>
      <c r="D81" s="95"/>
      <c r="E81" s="420"/>
      <c r="F81" s="159"/>
      <c r="G81" s="159"/>
      <c r="H81" s="95"/>
      <c r="I81" s="95"/>
      <c r="J81" s="96"/>
      <c r="K81" s="139"/>
      <c r="L81" s="160"/>
      <c r="M81" s="161">
        <f t="shared" si="4"/>
        <v>999</v>
      </c>
      <c r="N81" s="160"/>
      <c r="O81" s="95"/>
      <c r="P81" s="419"/>
      <c r="Q81" s="164">
        <f t="shared" si="5"/>
        <v>999</v>
      </c>
      <c r="R81" s="96"/>
    </row>
    <row r="82" spans="1:18" s="12" customFormat="1" ht="18.75" customHeight="1">
      <c r="A82" s="136">
        <v>76</v>
      </c>
      <c r="B82" s="94"/>
      <c r="C82" s="94"/>
      <c r="D82" s="95"/>
      <c r="E82" s="420"/>
      <c r="F82" s="159"/>
      <c r="G82" s="159"/>
      <c r="H82" s="95"/>
      <c r="I82" s="95"/>
      <c r="J82" s="96"/>
      <c r="K82" s="139"/>
      <c r="L82" s="160"/>
      <c r="M82" s="161">
        <f t="shared" si="4"/>
        <v>999</v>
      </c>
      <c r="N82" s="160"/>
      <c r="O82" s="95"/>
      <c r="P82" s="419"/>
      <c r="Q82" s="164">
        <f t="shared" si="5"/>
        <v>999</v>
      </c>
      <c r="R82" s="96"/>
    </row>
    <row r="83" spans="1:18" s="12" customFormat="1" ht="18.75" customHeight="1">
      <c r="A83" s="136">
        <v>77</v>
      </c>
      <c r="B83" s="94"/>
      <c r="C83" s="94"/>
      <c r="D83" s="95"/>
      <c r="E83" s="420"/>
      <c r="F83" s="159"/>
      <c r="G83" s="159"/>
      <c r="H83" s="95"/>
      <c r="I83" s="95"/>
      <c r="J83" s="96"/>
      <c r="K83" s="139"/>
      <c r="L83" s="160"/>
      <c r="M83" s="161">
        <f t="shared" si="4"/>
        <v>999</v>
      </c>
      <c r="N83" s="160"/>
      <c r="O83" s="95"/>
      <c r="P83" s="419"/>
      <c r="Q83" s="164">
        <f t="shared" si="5"/>
        <v>999</v>
      </c>
      <c r="R83" s="96"/>
    </row>
    <row r="84" spans="1:18" s="12" customFormat="1" ht="18.75" customHeight="1">
      <c r="A84" s="136">
        <v>78</v>
      </c>
      <c r="B84" s="94"/>
      <c r="C84" s="94"/>
      <c r="D84" s="95"/>
      <c r="E84" s="420"/>
      <c r="F84" s="159"/>
      <c r="G84" s="159"/>
      <c r="H84" s="95"/>
      <c r="I84" s="95"/>
      <c r="J84" s="96"/>
      <c r="K84" s="139"/>
      <c r="L84" s="160"/>
      <c r="M84" s="161">
        <f t="shared" si="4"/>
        <v>999</v>
      </c>
      <c r="N84" s="160"/>
      <c r="O84" s="95"/>
      <c r="P84" s="419"/>
      <c r="Q84" s="164">
        <f t="shared" si="5"/>
        <v>999</v>
      </c>
      <c r="R84" s="96"/>
    </row>
    <row r="85" spans="1:18" s="12" customFormat="1" ht="18.75" customHeight="1">
      <c r="A85" s="136">
        <v>79</v>
      </c>
      <c r="B85" s="94"/>
      <c r="C85" s="94"/>
      <c r="D85" s="95"/>
      <c r="E85" s="420"/>
      <c r="F85" s="159"/>
      <c r="G85" s="159"/>
      <c r="H85" s="95"/>
      <c r="I85" s="95"/>
      <c r="J85" s="96"/>
      <c r="K85" s="139"/>
      <c r="L85" s="160"/>
      <c r="M85" s="161">
        <f t="shared" si="4"/>
        <v>999</v>
      </c>
      <c r="N85" s="160"/>
      <c r="O85" s="95"/>
      <c r="P85" s="419"/>
      <c r="Q85" s="164">
        <f t="shared" si="5"/>
        <v>999</v>
      </c>
      <c r="R85" s="96"/>
    </row>
    <row r="86" spans="1:18" s="12" customFormat="1" ht="18.75" customHeight="1">
      <c r="A86" s="136">
        <v>80</v>
      </c>
      <c r="B86" s="94"/>
      <c r="C86" s="94"/>
      <c r="D86" s="95"/>
      <c r="E86" s="420"/>
      <c r="F86" s="159"/>
      <c r="G86" s="159"/>
      <c r="H86" s="95"/>
      <c r="I86" s="95"/>
      <c r="J86" s="96"/>
      <c r="K86" s="139"/>
      <c r="L86" s="160"/>
      <c r="M86" s="161">
        <f t="shared" si="4"/>
        <v>999</v>
      </c>
      <c r="N86" s="160"/>
      <c r="O86" s="95"/>
      <c r="P86" s="419"/>
      <c r="Q86" s="164">
        <f t="shared" si="5"/>
        <v>999</v>
      </c>
      <c r="R86" s="96"/>
    </row>
    <row r="87" spans="1:18" s="12" customFormat="1" ht="18.75" customHeight="1">
      <c r="A87" s="136">
        <v>81</v>
      </c>
      <c r="B87" s="94"/>
      <c r="C87" s="94"/>
      <c r="D87" s="95"/>
      <c r="E87" s="420"/>
      <c r="F87" s="159"/>
      <c r="G87" s="159"/>
      <c r="H87" s="95"/>
      <c r="I87" s="95"/>
      <c r="J87" s="96"/>
      <c r="K87" s="139"/>
      <c r="L87" s="160"/>
      <c r="M87" s="161">
        <f t="shared" si="4"/>
        <v>999</v>
      </c>
      <c r="N87" s="160"/>
      <c r="O87" s="95"/>
      <c r="P87" s="419"/>
      <c r="Q87" s="164">
        <f t="shared" si="5"/>
        <v>999</v>
      </c>
      <c r="R87" s="96"/>
    </row>
    <row r="88" spans="1:18" s="12" customFormat="1" ht="18.75" customHeight="1">
      <c r="A88" s="136">
        <v>82</v>
      </c>
      <c r="B88" s="94"/>
      <c r="C88" s="94"/>
      <c r="D88" s="95"/>
      <c r="E88" s="420"/>
      <c r="F88" s="159"/>
      <c r="G88" s="159"/>
      <c r="H88" s="95"/>
      <c r="I88" s="95"/>
      <c r="J88" s="96"/>
      <c r="K88" s="139"/>
      <c r="L88" s="160"/>
      <c r="M88" s="161">
        <f t="shared" si="4"/>
        <v>999</v>
      </c>
      <c r="N88" s="160"/>
      <c r="O88" s="95"/>
      <c r="P88" s="419"/>
      <c r="Q88" s="164">
        <f t="shared" si="5"/>
        <v>999</v>
      </c>
      <c r="R88" s="96"/>
    </row>
    <row r="89" spans="1:18" s="12" customFormat="1" ht="18.75" customHeight="1">
      <c r="A89" s="136">
        <v>83</v>
      </c>
      <c r="B89" s="94"/>
      <c r="C89" s="94"/>
      <c r="D89" s="95"/>
      <c r="E89" s="420"/>
      <c r="F89" s="159"/>
      <c r="G89" s="159"/>
      <c r="H89" s="95"/>
      <c r="I89" s="95"/>
      <c r="J89" s="96"/>
      <c r="K89" s="139"/>
      <c r="L89" s="160"/>
      <c r="M89" s="161">
        <f t="shared" si="4"/>
        <v>999</v>
      </c>
      <c r="N89" s="160"/>
      <c r="O89" s="95"/>
      <c r="P89" s="419"/>
      <c r="Q89" s="164">
        <f t="shared" si="5"/>
        <v>999</v>
      </c>
      <c r="R89" s="96"/>
    </row>
    <row r="90" spans="1:18" s="12" customFormat="1" ht="18.75" customHeight="1">
      <c r="A90" s="136">
        <v>84</v>
      </c>
      <c r="B90" s="94"/>
      <c r="C90" s="94"/>
      <c r="D90" s="95"/>
      <c r="E90" s="420"/>
      <c r="F90" s="159"/>
      <c r="G90" s="159"/>
      <c r="H90" s="95"/>
      <c r="I90" s="95"/>
      <c r="J90" s="96"/>
      <c r="K90" s="139"/>
      <c r="L90" s="160"/>
      <c r="M90" s="161">
        <f t="shared" si="4"/>
        <v>999</v>
      </c>
      <c r="N90" s="160"/>
      <c r="O90" s="95"/>
      <c r="P90" s="419"/>
      <c r="Q90" s="164">
        <f t="shared" si="5"/>
        <v>999</v>
      </c>
      <c r="R90" s="96"/>
    </row>
    <row r="91" spans="1:18" s="12" customFormat="1" ht="18.75" customHeight="1">
      <c r="A91" s="136">
        <v>85</v>
      </c>
      <c r="B91" s="94"/>
      <c r="C91" s="94"/>
      <c r="D91" s="95"/>
      <c r="E91" s="420"/>
      <c r="F91" s="159"/>
      <c r="G91" s="159"/>
      <c r="H91" s="95"/>
      <c r="I91" s="95"/>
      <c r="J91" s="96"/>
      <c r="K91" s="139"/>
      <c r="L91" s="160"/>
      <c r="M91" s="161">
        <f t="shared" si="4"/>
        <v>999</v>
      </c>
      <c r="N91" s="160"/>
      <c r="O91" s="95"/>
      <c r="P91" s="419"/>
      <c r="Q91" s="164">
        <f t="shared" si="5"/>
        <v>999</v>
      </c>
      <c r="R91" s="96"/>
    </row>
    <row r="92" spans="1:18" s="12" customFormat="1" ht="18.75" customHeight="1">
      <c r="A92" s="136">
        <v>86</v>
      </c>
      <c r="B92" s="94"/>
      <c r="C92" s="94"/>
      <c r="D92" s="95"/>
      <c r="E92" s="420"/>
      <c r="F92" s="159"/>
      <c r="G92" s="159"/>
      <c r="H92" s="95"/>
      <c r="I92" s="95"/>
      <c r="J92" s="96"/>
      <c r="K92" s="139"/>
      <c r="L92" s="160"/>
      <c r="M92" s="161">
        <f t="shared" si="4"/>
        <v>999</v>
      </c>
      <c r="N92" s="160"/>
      <c r="O92" s="95"/>
      <c r="P92" s="419"/>
      <c r="Q92" s="164">
        <f t="shared" si="5"/>
        <v>999</v>
      </c>
      <c r="R92" s="96"/>
    </row>
    <row r="93" spans="1:18" s="12" customFormat="1" ht="18.75" customHeight="1">
      <c r="A93" s="136">
        <v>87</v>
      </c>
      <c r="B93" s="94"/>
      <c r="C93" s="94"/>
      <c r="D93" s="95"/>
      <c r="E93" s="420"/>
      <c r="F93" s="159"/>
      <c r="G93" s="159"/>
      <c r="H93" s="95"/>
      <c r="I93" s="95"/>
      <c r="J93" s="96"/>
      <c r="K93" s="139"/>
      <c r="L93" s="160"/>
      <c r="M93" s="161">
        <f t="shared" si="4"/>
        <v>999</v>
      </c>
      <c r="N93" s="160"/>
      <c r="O93" s="95"/>
      <c r="P93" s="419"/>
      <c r="Q93" s="164">
        <f t="shared" si="5"/>
        <v>999</v>
      </c>
      <c r="R93" s="96"/>
    </row>
    <row r="94" spans="1:18" s="12" customFormat="1" ht="18.75" customHeight="1">
      <c r="A94" s="136">
        <v>88</v>
      </c>
      <c r="B94" s="94"/>
      <c r="C94" s="94"/>
      <c r="D94" s="95"/>
      <c r="E94" s="420"/>
      <c r="F94" s="159"/>
      <c r="G94" s="159"/>
      <c r="H94" s="95"/>
      <c r="I94" s="95"/>
      <c r="J94" s="96"/>
      <c r="K94" s="139"/>
      <c r="L94" s="160"/>
      <c r="M94" s="161">
        <f t="shared" si="4"/>
        <v>999</v>
      </c>
      <c r="N94" s="160"/>
      <c r="O94" s="95"/>
      <c r="P94" s="419"/>
      <c r="Q94" s="164">
        <f t="shared" si="5"/>
        <v>999</v>
      </c>
      <c r="R94" s="96"/>
    </row>
    <row r="95" spans="1:18" s="12" customFormat="1" ht="18.75" customHeight="1">
      <c r="A95" s="136">
        <v>89</v>
      </c>
      <c r="B95" s="94"/>
      <c r="C95" s="94"/>
      <c r="D95" s="95"/>
      <c r="E95" s="420"/>
      <c r="F95" s="159"/>
      <c r="G95" s="159"/>
      <c r="H95" s="95"/>
      <c r="I95" s="95"/>
      <c r="J95" s="96"/>
      <c r="K95" s="139"/>
      <c r="L95" s="160"/>
      <c r="M95" s="161">
        <f t="shared" si="4"/>
        <v>999</v>
      </c>
      <c r="N95" s="160"/>
      <c r="O95" s="95"/>
      <c r="P95" s="419"/>
      <c r="Q95" s="164">
        <f t="shared" si="5"/>
        <v>999</v>
      </c>
      <c r="R95" s="96"/>
    </row>
    <row r="96" spans="1:18" s="12" customFormat="1" ht="18.75" customHeight="1">
      <c r="A96" s="136">
        <v>90</v>
      </c>
      <c r="B96" s="94"/>
      <c r="C96" s="94"/>
      <c r="D96" s="95"/>
      <c r="E96" s="420"/>
      <c r="F96" s="159"/>
      <c r="G96" s="159"/>
      <c r="H96" s="95"/>
      <c r="I96" s="95"/>
      <c r="J96" s="96"/>
      <c r="K96" s="139"/>
      <c r="L96" s="160"/>
      <c r="M96" s="161">
        <f t="shared" si="4"/>
        <v>999</v>
      </c>
      <c r="N96" s="160"/>
      <c r="O96" s="95"/>
      <c r="P96" s="419"/>
      <c r="Q96" s="164">
        <f t="shared" si="5"/>
        <v>999</v>
      </c>
      <c r="R96" s="96"/>
    </row>
    <row r="97" spans="1:18" s="12" customFormat="1" ht="18.75" customHeight="1">
      <c r="A97" s="136">
        <v>91</v>
      </c>
      <c r="B97" s="94"/>
      <c r="C97" s="94"/>
      <c r="D97" s="95"/>
      <c r="E97" s="420"/>
      <c r="F97" s="159"/>
      <c r="G97" s="159"/>
      <c r="H97" s="95"/>
      <c r="I97" s="95"/>
      <c r="J97" s="96"/>
      <c r="K97" s="139"/>
      <c r="L97" s="160"/>
      <c r="M97" s="161">
        <f t="shared" si="4"/>
        <v>999</v>
      </c>
      <c r="N97" s="160"/>
      <c r="O97" s="95"/>
      <c r="P97" s="419"/>
      <c r="Q97" s="164">
        <f t="shared" si="5"/>
        <v>999</v>
      </c>
      <c r="R97" s="96"/>
    </row>
    <row r="98" spans="1:18" s="12" customFormat="1" ht="18.75" customHeight="1">
      <c r="A98" s="136">
        <v>92</v>
      </c>
      <c r="B98" s="94"/>
      <c r="C98" s="94"/>
      <c r="D98" s="95"/>
      <c r="E98" s="420"/>
      <c r="F98" s="159"/>
      <c r="G98" s="159"/>
      <c r="H98" s="95"/>
      <c r="I98" s="95"/>
      <c r="J98" s="96"/>
      <c r="K98" s="139"/>
      <c r="L98" s="160"/>
      <c r="M98" s="161">
        <f t="shared" si="4"/>
        <v>999</v>
      </c>
      <c r="N98" s="160"/>
      <c r="O98" s="95"/>
      <c r="P98" s="419"/>
      <c r="Q98" s="164">
        <f t="shared" si="5"/>
        <v>999</v>
      </c>
      <c r="R98" s="96"/>
    </row>
    <row r="99" spans="1:18" s="12" customFormat="1" ht="18.75" customHeight="1">
      <c r="A99" s="136">
        <v>93</v>
      </c>
      <c r="B99" s="94"/>
      <c r="C99" s="94"/>
      <c r="D99" s="95"/>
      <c r="E99" s="420"/>
      <c r="F99" s="159"/>
      <c r="G99" s="159"/>
      <c r="H99" s="95"/>
      <c r="I99" s="95"/>
      <c r="J99" s="96"/>
      <c r="K99" s="139"/>
      <c r="L99" s="160"/>
      <c r="M99" s="161">
        <f t="shared" si="4"/>
        <v>999</v>
      </c>
      <c r="N99" s="160"/>
      <c r="O99" s="95"/>
      <c r="P99" s="419"/>
      <c r="Q99" s="164">
        <f t="shared" si="5"/>
        <v>999</v>
      </c>
      <c r="R99" s="96"/>
    </row>
    <row r="100" spans="1:18" s="12" customFormat="1" ht="18.75" customHeight="1">
      <c r="A100" s="136">
        <v>94</v>
      </c>
      <c r="B100" s="94"/>
      <c r="C100" s="94"/>
      <c r="D100" s="95"/>
      <c r="E100" s="420"/>
      <c r="F100" s="159"/>
      <c r="G100" s="159"/>
      <c r="H100" s="95"/>
      <c r="I100" s="95"/>
      <c r="J100" s="96"/>
      <c r="K100" s="139"/>
      <c r="L100" s="160"/>
      <c r="M100" s="161">
        <f t="shared" si="4"/>
        <v>999</v>
      </c>
      <c r="N100" s="160"/>
      <c r="O100" s="95"/>
      <c r="P100" s="419"/>
      <c r="Q100" s="164">
        <f t="shared" si="5"/>
        <v>999</v>
      </c>
      <c r="R100" s="96"/>
    </row>
    <row r="101" spans="1:18" s="12" customFormat="1" ht="18.75" customHeight="1">
      <c r="A101" s="136">
        <v>95</v>
      </c>
      <c r="B101" s="94"/>
      <c r="C101" s="94"/>
      <c r="D101" s="95"/>
      <c r="E101" s="420"/>
      <c r="F101" s="159"/>
      <c r="G101" s="159"/>
      <c r="H101" s="95"/>
      <c r="I101" s="95"/>
      <c r="J101" s="96"/>
      <c r="K101" s="139"/>
      <c r="L101" s="160"/>
      <c r="M101" s="161">
        <f t="shared" si="4"/>
        <v>999</v>
      </c>
      <c r="N101" s="160"/>
      <c r="O101" s="95"/>
      <c r="P101" s="419"/>
      <c r="Q101" s="164">
        <f t="shared" si="5"/>
        <v>999</v>
      </c>
      <c r="R101" s="96"/>
    </row>
    <row r="102" spans="1:18" s="12" customFormat="1" ht="18.75" customHeight="1">
      <c r="A102" s="136">
        <v>96</v>
      </c>
      <c r="B102" s="94"/>
      <c r="C102" s="94"/>
      <c r="D102" s="95"/>
      <c r="E102" s="420"/>
      <c r="F102" s="159"/>
      <c r="G102" s="159"/>
      <c r="H102" s="95"/>
      <c r="I102" s="95"/>
      <c r="J102" s="96"/>
      <c r="K102" s="139"/>
      <c r="L102" s="160"/>
      <c r="M102" s="161">
        <f t="shared" si="4"/>
        <v>999</v>
      </c>
      <c r="N102" s="160"/>
      <c r="O102" s="95"/>
      <c r="P102" s="419"/>
      <c r="Q102" s="164">
        <f t="shared" si="5"/>
        <v>999</v>
      </c>
      <c r="R102" s="96"/>
    </row>
    <row r="103" spans="1:18" s="12" customFormat="1" ht="18.75" customHeight="1">
      <c r="A103" s="136">
        <v>97</v>
      </c>
      <c r="B103" s="94"/>
      <c r="C103" s="94"/>
      <c r="D103" s="95"/>
      <c r="E103" s="420"/>
      <c r="F103" s="159"/>
      <c r="G103" s="159"/>
      <c r="H103" s="95"/>
      <c r="I103" s="95"/>
      <c r="J103" s="96"/>
      <c r="K103" s="139"/>
      <c r="L103" s="160"/>
      <c r="M103" s="161">
        <f aca="true" t="shared" si="6" ref="M103:M134">IF(R103="",999,R103)</f>
        <v>999</v>
      </c>
      <c r="N103" s="160"/>
      <c r="O103" s="95"/>
      <c r="P103" s="419"/>
      <c r="Q103" s="164">
        <f aca="true" t="shared" si="7" ref="Q103:Q134">IF(O103="DA",1,IF(O103="WC",2,IF(O103="SE",3,IF(O103="Q",4,IF(O103="LL",5,999)))))</f>
        <v>999</v>
      </c>
      <c r="R103" s="96"/>
    </row>
    <row r="104" spans="1:18" s="12" customFormat="1" ht="18.75" customHeight="1">
      <c r="A104" s="136">
        <v>98</v>
      </c>
      <c r="B104" s="94"/>
      <c r="C104" s="94"/>
      <c r="D104" s="95"/>
      <c r="E104" s="420"/>
      <c r="F104" s="159"/>
      <c r="G104" s="159"/>
      <c r="H104" s="95"/>
      <c r="I104" s="95"/>
      <c r="J104" s="96"/>
      <c r="K104" s="139"/>
      <c r="L104" s="160"/>
      <c r="M104" s="161">
        <f t="shared" si="6"/>
        <v>999</v>
      </c>
      <c r="N104" s="160"/>
      <c r="O104" s="95"/>
      <c r="P104" s="419"/>
      <c r="Q104" s="164">
        <f t="shared" si="7"/>
        <v>999</v>
      </c>
      <c r="R104" s="96"/>
    </row>
    <row r="105" spans="1:18" s="12" customFormat="1" ht="18.75" customHeight="1">
      <c r="A105" s="136">
        <v>99</v>
      </c>
      <c r="B105" s="94"/>
      <c r="C105" s="94"/>
      <c r="D105" s="95"/>
      <c r="E105" s="420"/>
      <c r="F105" s="159"/>
      <c r="G105" s="159"/>
      <c r="H105" s="95"/>
      <c r="I105" s="95"/>
      <c r="J105" s="96"/>
      <c r="K105" s="139"/>
      <c r="L105" s="160"/>
      <c r="M105" s="161">
        <f t="shared" si="6"/>
        <v>999</v>
      </c>
      <c r="N105" s="160"/>
      <c r="O105" s="95"/>
      <c r="P105" s="419"/>
      <c r="Q105" s="164">
        <f t="shared" si="7"/>
        <v>999</v>
      </c>
      <c r="R105" s="96"/>
    </row>
    <row r="106" spans="1:18" s="12" customFormat="1" ht="18.75" customHeight="1">
      <c r="A106" s="136">
        <v>100</v>
      </c>
      <c r="B106" s="94"/>
      <c r="C106" s="94"/>
      <c r="D106" s="95"/>
      <c r="E106" s="420"/>
      <c r="F106" s="159"/>
      <c r="G106" s="159"/>
      <c r="H106" s="95"/>
      <c r="I106" s="95"/>
      <c r="J106" s="96"/>
      <c r="K106" s="139"/>
      <c r="L106" s="160"/>
      <c r="M106" s="161">
        <f t="shared" si="6"/>
        <v>999</v>
      </c>
      <c r="N106" s="160"/>
      <c r="O106" s="95"/>
      <c r="P106" s="419"/>
      <c r="Q106" s="164">
        <f t="shared" si="7"/>
        <v>999</v>
      </c>
      <c r="R106" s="96"/>
    </row>
    <row r="107" spans="1:18" s="12" customFormat="1" ht="18.75" customHeight="1">
      <c r="A107" s="136">
        <v>101</v>
      </c>
      <c r="B107" s="94"/>
      <c r="C107" s="94"/>
      <c r="D107" s="95"/>
      <c r="E107" s="420"/>
      <c r="F107" s="159"/>
      <c r="G107" s="159"/>
      <c r="H107" s="95"/>
      <c r="I107" s="95"/>
      <c r="J107" s="96"/>
      <c r="K107" s="139"/>
      <c r="L107" s="160"/>
      <c r="M107" s="161">
        <f t="shared" si="6"/>
        <v>999</v>
      </c>
      <c r="N107" s="160"/>
      <c r="O107" s="95"/>
      <c r="P107" s="419"/>
      <c r="Q107" s="164">
        <f t="shared" si="7"/>
        <v>999</v>
      </c>
      <c r="R107" s="96"/>
    </row>
    <row r="108" spans="1:18" s="12" customFormat="1" ht="18.75" customHeight="1">
      <c r="A108" s="136">
        <v>102</v>
      </c>
      <c r="B108" s="94"/>
      <c r="C108" s="94"/>
      <c r="D108" s="95"/>
      <c r="E108" s="420"/>
      <c r="F108" s="159"/>
      <c r="G108" s="159"/>
      <c r="H108" s="95"/>
      <c r="I108" s="95"/>
      <c r="J108" s="96"/>
      <c r="K108" s="139"/>
      <c r="L108" s="160"/>
      <c r="M108" s="161">
        <f t="shared" si="6"/>
        <v>999</v>
      </c>
      <c r="N108" s="160"/>
      <c r="O108" s="95"/>
      <c r="P108" s="419"/>
      <c r="Q108" s="164">
        <f t="shared" si="7"/>
        <v>999</v>
      </c>
      <c r="R108" s="96"/>
    </row>
    <row r="109" spans="1:18" s="12" customFormat="1" ht="18.75" customHeight="1">
      <c r="A109" s="136">
        <v>103</v>
      </c>
      <c r="B109" s="94"/>
      <c r="C109" s="94"/>
      <c r="D109" s="95"/>
      <c r="E109" s="420"/>
      <c r="F109" s="159"/>
      <c r="G109" s="159"/>
      <c r="H109" s="95"/>
      <c r="I109" s="95"/>
      <c r="J109" s="96"/>
      <c r="K109" s="139"/>
      <c r="L109" s="160"/>
      <c r="M109" s="161">
        <f t="shared" si="6"/>
        <v>999</v>
      </c>
      <c r="N109" s="160"/>
      <c r="O109" s="95"/>
      <c r="P109" s="419"/>
      <c r="Q109" s="164">
        <f t="shared" si="7"/>
        <v>999</v>
      </c>
      <c r="R109" s="96"/>
    </row>
    <row r="110" spans="1:18" s="12" customFormat="1" ht="18.75" customHeight="1">
      <c r="A110" s="136">
        <v>104</v>
      </c>
      <c r="B110" s="94"/>
      <c r="C110" s="94"/>
      <c r="D110" s="95"/>
      <c r="E110" s="420"/>
      <c r="F110" s="159"/>
      <c r="G110" s="159"/>
      <c r="H110" s="95"/>
      <c r="I110" s="95"/>
      <c r="J110" s="96"/>
      <c r="K110" s="139"/>
      <c r="L110" s="160"/>
      <c r="M110" s="161">
        <f t="shared" si="6"/>
        <v>999</v>
      </c>
      <c r="N110" s="160"/>
      <c r="O110" s="95"/>
      <c r="P110" s="419"/>
      <c r="Q110" s="164">
        <f t="shared" si="7"/>
        <v>999</v>
      </c>
      <c r="R110" s="96"/>
    </row>
    <row r="111" spans="1:18" s="12" customFormat="1" ht="18.75" customHeight="1">
      <c r="A111" s="136">
        <v>105</v>
      </c>
      <c r="B111" s="94"/>
      <c r="C111" s="94"/>
      <c r="D111" s="95"/>
      <c r="E111" s="420"/>
      <c r="F111" s="159"/>
      <c r="G111" s="159"/>
      <c r="H111" s="95"/>
      <c r="I111" s="95"/>
      <c r="J111" s="96"/>
      <c r="K111" s="139"/>
      <c r="L111" s="160"/>
      <c r="M111" s="161">
        <f t="shared" si="6"/>
        <v>999</v>
      </c>
      <c r="N111" s="160"/>
      <c r="O111" s="95"/>
      <c r="P111" s="419"/>
      <c r="Q111" s="164">
        <f t="shared" si="7"/>
        <v>999</v>
      </c>
      <c r="R111" s="96"/>
    </row>
    <row r="112" spans="1:18" s="12" customFormat="1" ht="18.75" customHeight="1">
      <c r="A112" s="136">
        <v>106</v>
      </c>
      <c r="B112" s="94"/>
      <c r="C112" s="94"/>
      <c r="D112" s="95"/>
      <c r="E112" s="420"/>
      <c r="F112" s="159"/>
      <c r="G112" s="159"/>
      <c r="H112" s="95"/>
      <c r="I112" s="95"/>
      <c r="J112" s="96"/>
      <c r="K112" s="139"/>
      <c r="L112" s="160"/>
      <c r="M112" s="161">
        <f t="shared" si="6"/>
        <v>999</v>
      </c>
      <c r="N112" s="160"/>
      <c r="O112" s="95"/>
      <c r="P112" s="419"/>
      <c r="Q112" s="164">
        <f t="shared" si="7"/>
        <v>999</v>
      </c>
      <c r="R112" s="96"/>
    </row>
    <row r="113" spans="1:18" s="12" customFormat="1" ht="18.75" customHeight="1">
      <c r="A113" s="136">
        <v>107</v>
      </c>
      <c r="B113" s="94"/>
      <c r="C113" s="94"/>
      <c r="D113" s="95"/>
      <c r="E113" s="420"/>
      <c r="F113" s="159"/>
      <c r="G113" s="159"/>
      <c r="H113" s="95"/>
      <c r="I113" s="95"/>
      <c r="J113" s="96"/>
      <c r="K113" s="139"/>
      <c r="L113" s="160"/>
      <c r="M113" s="161">
        <f t="shared" si="6"/>
        <v>999</v>
      </c>
      <c r="N113" s="160"/>
      <c r="O113" s="95"/>
      <c r="P113" s="419"/>
      <c r="Q113" s="164">
        <f t="shared" si="7"/>
        <v>999</v>
      </c>
      <c r="R113" s="96"/>
    </row>
    <row r="114" spans="1:18" s="12" customFormat="1" ht="18.75" customHeight="1">
      <c r="A114" s="136">
        <v>108</v>
      </c>
      <c r="B114" s="94"/>
      <c r="C114" s="94"/>
      <c r="D114" s="95"/>
      <c r="E114" s="420"/>
      <c r="F114" s="159"/>
      <c r="G114" s="159"/>
      <c r="H114" s="95"/>
      <c r="I114" s="95"/>
      <c r="J114" s="96"/>
      <c r="K114" s="139"/>
      <c r="L114" s="160"/>
      <c r="M114" s="161">
        <f t="shared" si="6"/>
        <v>999</v>
      </c>
      <c r="N114" s="160"/>
      <c r="O114" s="95"/>
      <c r="P114" s="419"/>
      <c r="Q114" s="164">
        <f t="shared" si="7"/>
        <v>999</v>
      </c>
      <c r="R114" s="96"/>
    </row>
    <row r="115" spans="1:18" s="12" customFormat="1" ht="18.75" customHeight="1">
      <c r="A115" s="136">
        <v>109</v>
      </c>
      <c r="B115" s="94"/>
      <c r="C115" s="94"/>
      <c r="D115" s="95"/>
      <c r="E115" s="420"/>
      <c r="F115" s="159"/>
      <c r="G115" s="159"/>
      <c r="H115" s="95"/>
      <c r="I115" s="95"/>
      <c r="J115" s="96"/>
      <c r="K115" s="139"/>
      <c r="L115" s="160"/>
      <c r="M115" s="161">
        <f t="shared" si="6"/>
        <v>999</v>
      </c>
      <c r="N115" s="160"/>
      <c r="O115" s="95"/>
      <c r="P115" s="419"/>
      <c r="Q115" s="164">
        <f t="shared" si="7"/>
        <v>999</v>
      </c>
      <c r="R115" s="96"/>
    </row>
    <row r="116" spans="1:18" s="12" customFormat="1" ht="18.75" customHeight="1">
      <c r="A116" s="136">
        <v>110</v>
      </c>
      <c r="B116" s="94"/>
      <c r="C116" s="94"/>
      <c r="D116" s="95"/>
      <c r="E116" s="420"/>
      <c r="F116" s="159"/>
      <c r="G116" s="159"/>
      <c r="H116" s="95"/>
      <c r="I116" s="95"/>
      <c r="J116" s="96"/>
      <c r="K116" s="139"/>
      <c r="L116" s="160"/>
      <c r="M116" s="161">
        <f t="shared" si="6"/>
        <v>999</v>
      </c>
      <c r="N116" s="160"/>
      <c r="O116" s="95"/>
      <c r="P116" s="419"/>
      <c r="Q116" s="164">
        <f t="shared" si="7"/>
        <v>999</v>
      </c>
      <c r="R116" s="96"/>
    </row>
    <row r="117" spans="1:18" s="12" customFormat="1" ht="18.75" customHeight="1">
      <c r="A117" s="136">
        <v>111</v>
      </c>
      <c r="B117" s="94"/>
      <c r="C117" s="94"/>
      <c r="D117" s="95"/>
      <c r="E117" s="420"/>
      <c r="F117" s="159"/>
      <c r="G117" s="159"/>
      <c r="H117" s="95"/>
      <c r="I117" s="95"/>
      <c r="J117" s="96"/>
      <c r="K117" s="139"/>
      <c r="L117" s="160"/>
      <c r="M117" s="161">
        <f t="shared" si="6"/>
        <v>999</v>
      </c>
      <c r="N117" s="160"/>
      <c r="O117" s="95"/>
      <c r="P117" s="419"/>
      <c r="Q117" s="164">
        <f t="shared" si="7"/>
        <v>999</v>
      </c>
      <c r="R117" s="96"/>
    </row>
    <row r="118" spans="1:18" s="12" customFormat="1" ht="18.75" customHeight="1">
      <c r="A118" s="136">
        <v>112</v>
      </c>
      <c r="B118" s="94"/>
      <c r="C118" s="94"/>
      <c r="D118" s="95"/>
      <c r="E118" s="420"/>
      <c r="F118" s="159"/>
      <c r="G118" s="159"/>
      <c r="H118" s="95"/>
      <c r="I118" s="95"/>
      <c r="J118" s="96"/>
      <c r="K118" s="139"/>
      <c r="L118" s="160"/>
      <c r="M118" s="161">
        <f t="shared" si="6"/>
        <v>999</v>
      </c>
      <c r="N118" s="160"/>
      <c r="O118" s="95"/>
      <c r="P118" s="419"/>
      <c r="Q118" s="164">
        <f t="shared" si="7"/>
        <v>999</v>
      </c>
      <c r="R118" s="96"/>
    </row>
    <row r="119" spans="1:18" s="12" customFormat="1" ht="18.75" customHeight="1">
      <c r="A119" s="136">
        <v>113</v>
      </c>
      <c r="B119" s="94"/>
      <c r="C119" s="94"/>
      <c r="D119" s="95"/>
      <c r="E119" s="420"/>
      <c r="F119" s="159"/>
      <c r="G119" s="159"/>
      <c r="H119" s="95"/>
      <c r="I119" s="95"/>
      <c r="J119" s="96"/>
      <c r="K119" s="139"/>
      <c r="L119" s="160"/>
      <c r="M119" s="161">
        <f t="shared" si="6"/>
        <v>999</v>
      </c>
      <c r="N119" s="160"/>
      <c r="O119" s="95"/>
      <c r="P119" s="419"/>
      <c r="Q119" s="164">
        <f t="shared" si="7"/>
        <v>999</v>
      </c>
      <c r="R119" s="96"/>
    </row>
    <row r="120" spans="1:18" s="12" customFormat="1" ht="18.75" customHeight="1">
      <c r="A120" s="136">
        <v>114</v>
      </c>
      <c r="B120" s="94"/>
      <c r="C120" s="94"/>
      <c r="D120" s="95"/>
      <c r="E120" s="420"/>
      <c r="F120" s="159"/>
      <c r="G120" s="159"/>
      <c r="H120" s="95"/>
      <c r="I120" s="95"/>
      <c r="J120" s="96"/>
      <c r="K120" s="139"/>
      <c r="L120" s="160"/>
      <c r="M120" s="161">
        <f t="shared" si="6"/>
        <v>999</v>
      </c>
      <c r="N120" s="160"/>
      <c r="O120" s="95"/>
      <c r="P120" s="419"/>
      <c r="Q120" s="164">
        <f t="shared" si="7"/>
        <v>999</v>
      </c>
      <c r="R120" s="96"/>
    </row>
    <row r="121" spans="1:18" s="12" customFormat="1" ht="18.75" customHeight="1">
      <c r="A121" s="136">
        <v>115</v>
      </c>
      <c r="B121" s="94"/>
      <c r="C121" s="94"/>
      <c r="D121" s="95"/>
      <c r="E121" s="420"/>
      <c r="F121" s="159"/>
      <c r="G121" s="159"/>
      <c r="H121" s="95"/>
      <c r="I121" s="95"/>
      <c r="J121" s="96"/>
      <c r="K121" s="139"/>
      <c r="L121" s="160"/>
      <c r="M121" s="161">
        <f t="shared" si="6"/>
        <v>999</v>
      </c>
      <c r="N121" s="160"/>
      <c r="O121" s="95"/>
      <c r="P121" s="419"/>
      <c r="Q121" s="164">
        <f t="shared" si="7"/>
        <v>999</v>
      </c>
      <c r="R121" s="96"/>
    </row>
    <row r="122" spans="1:18" s="12" customFormat="1" ht="18.75" customHeight="1">
      <c r="A122" s="136">
        <v>116</v>
      </c>
      <c r="B122" s="94"/>
      <c r="C122" s="94"/>
      <c r="D122" s="95"/>
      <c r="E122" s="420"/>
      <c r="F122" s="159"/>
      <c r="G122" s="159"/>
      <c r="H122" s="95"/>
      <c r="I122" s="95"/>
      <c r="J122" s="96"/>
      <c r="K122" s="139"/>
      <c r="L122" s="160"/>
      <c r="M122" s="161">
        <f t="shared" si="6"/>
        <v>999</v>
      </c>
      <c r="N122" s="160"/>
      <c r="O122" s="95"/>
      <c r="P122" s="419"/>
      <c r="Q122" s="164">
        <f t="shared" si="7"/>
        <v>999</v>
      </c>
      <c r="R122" s="96"/>
    </row>
    <row r="123" spans="1:18" s="12" customFormat="1" ht="18.75" customHeight="1">
      <c r="A123" s="136">
        <v>117</v>
      </c>
      <c r="B123" s="94"/>
      <c r="C123" s="94"/>
      <c r="D123" s="95"/>
      <c r="E123" s="420"/>
      <c r="F123" s="159"/>
      <c r="G123" s="159"/>
      <c r="H123" s="95"/>
      <c r="I123" s="95"/>
      <c r="J123" s="96"/>
      <c r="K123" s="139"/>
      <c r="L123" s="160"/>
      <c r="M123" s="161">
        <f t="shared" si="6"/>
        <v>999</v>
      </c>
      <c r="N123" s="160"/>
      <c r="O123" s="95"/>
      <c r="P123" s="419"/>
      <c r="Q123" s="164">
        <f t="shared" si="7"/>
        <v>999</v>
      </c>
      <c r="R123" s="96"/>
    </row>
    <row r="124" spans="1:18" s="12" customFormat="1" ht="18.75" customHeight="1">
      <c r="A124" s="136">
        <v>118</v>
      </c>
      <c r="B124" s="94"/>
      <c r="C124" s="94"/>
      <c r="D124" s="95"/>
      <c r="E124" s="420"/>
      <c r="F124" s="159"/>
      <c r="G124" s="159"/>
      <c r="H124" s="95"/>
      <c r="I124" s="95"/>
      <c r="J124" s="96"/>
      <c r="K124" s="139"/>
      <c r="L124" s="160"/>
      <c r="M124" s="161">
        <f t="shared" si="6"/>
        <v>999</v>
      </c>
      <c r="N124" s="160"/>
      <c r="O124" s="95"/>
      <c r="P124" s="419"/>
      <c r="Q124" s="164">
        <f t="shared" si="7"/>
        <v>999</v>
      </c>
      <c r="R124" s="96"/>
    </row>
    <row r="125" spans="1:18" s="12" customFormat="1" ht="18.75" customHeight="1">
      <c r="A125" s="136">
        <v>119</v>
      </c>
      <c r="B125" s="94"/>
      <c r="C125" s="94"/>
      <c r="D125" s="95"/>
      <c r="E125" s="420"/>
      <c r="F125" s="159"/>
      <c r="G125" s="159"/>
      <c r="H125" s="95"/>
      <c r="I125" s="95"/>
      <c r="J125" s="96"/>
      <c r="K125" s="139"/>
      <c r="L125" s="160"/>
      <c r="M125" s="161">
        <f t="shared" si="6"/>
        <v>999</v>
      </c>
      <c r="N125" s="160"/>
      <c r="O125" s="95"/>
      <c r="P125" s="419"/>
      <c r="Q125" s="164">
        <f t="shared" si="7"/>
        <v>999</v>
      </c>
      <c r="R125" s="96"/>
    </row>
    <row r="126" spans="1:18" s="12" customFormat="1" ht="18.75" customHeight="1">
      <c r="A126" s="136">
        <v>120</v>
      </c>
      <c r="B126" s="94"/>
      <c r="C126" s="94"/>
      <c r="D126" s="95"/>
      <c r="E126" s="420"/>
      <c r="F126" s="159"/>
      <c r="G126" s="159"/>
      <c r="H126" s="95"/>
      <c r="I126" s="95"/>
      <c r="J126" s="96"/>
      <c r="K126" s="139"/>
      <c r="L126" s="160"/>
      <c r="M126" s="161">
        <f t="shared" si="6"/>
        <v>999</v>
      </c>
      <c r="N126" s="160"/>
      <c r="O126" s="95"/>
      <c r="P126" s="419"/>
      <c r="Q126" s="164">
        <f t="shared" si="7"/>
        <v>999</v>
      </c>
      <c r="R126" s="96"/>
    </row>
    <row r="127" spans="1:18" s="12" customFormat="1" ht="18.75" customHeight="1">
      <c r="A127" s="136">
        <v>121</v>
      </c>
      <c r="B127" s="94"/>
      <c r="C127" s="94"/>
      <c r="D127" s="95"/>
      <c r="E127" s="420"/>
      <c r="F127" s="159"/>
      <c r="G127" s="159"/>
      <c r="H127" s="95"/>
      <c r="I127" s="95"/>
      <c r="J127" s="96"/>
      <c r="K127" s="139"/>
      <c r="L127" s="160"/>
      <c r="M127" s="161">
        <f t="shared" si="6"/>
        <v>999</v>
      </c>
      <c r="N127" s="160"/>
      <c r="O127" s="95"/>
      <c r="P127" s="419"/>
      <c r="Q127" s="164">
        <f t="shared" si="7"/>
        <v>999</v>
      </c>
      <c r="R127" s="96"/>
    </row>
    <row r="128" spans="1:18" s="12" customFormat="1" ht="18.75" customHeight="1">
      <c r="A128" s="136">
        <v>122</v>
      </c>
      <c r="B128" s="94"/>
      <c r="C128" s="94"/>
      <c r="D128" s="95"/>
      <c r="E128" s="420"/>
      <c r="F128" s="159"/>
      <c r="G128" s="159"/>
      <c r="H128" s="95"/>
      <c r="I128" s="95"/>
      <c r="J128" s="96"/>
      <c r="K128" s="139"/>
      <c r="L128" s="160"/>
      <c r="M128" s="161">
        <f t="shared" si="6"/>
        <v>999</v>
      </c>
      <c r="N128" s="160"/>
      <c r="O128" s="95"/>
      <c r="P128" s="419"/>
      <c r="Q128" s="164">
        <f t="shared" si="7"/>
        <v>999</v>
      </c>
      <c r="R128" s="96"/>
    </row>
    <row r="129" spans="1:18" s="12" customFormat="1" ht="18.75" customHeight="1">
      <c r="A129" s="136">
        <v>123</v>
      </c>
      <c r="B129" s="94"/>
      <c r="C129" s="94"/>
      <c r="D129" s="95"/>
      <c r="E129" s="420"/>
      <c r="F129" s="159"/>
      <c r="G129" s="159"/>
      <c r="H129" s="95"/>
      <c r="I129" s="95"/>
      <c r="J129" s="96"/>
      <c r="K129" s="139"/>
      <c r="L129" s="160"/>
      <c r="M129" s="161">
        <f t="shared" si="6"/>
        <v>999</v>
      </c>
      <c r="N129" s="160"/>
      <c r="O129" s="95"/>
      <c r="P129" s="419"/>
      <c r="Q129" s="164">
        <f t="shared" si="7"/>
        <v>999</v>
      </c>
      <c r="R129" s="96"/>
    </row>
    <row r="130" spans="1:18" s="12" customFormat="1" ht="18.75" customHeight="1">
      <c r="A130" s="136">
        <v>124</v>
      </c>
      <c r="B130" s="94"/>
      <c r="C130" s="94"/>
      <c r="D130" s="95"/>
      <c r="E130" s="420"/>
      <c r="F130" s="159"/>
      <c r="G130" s="159"/>
      <c r="H130" s="95"/>
      <c r="I130" s="95"/>
      <c r="J130" s="96"/>
      <c r="K130" s="139"/>
      <c r="L130" s="160"/>
      <c r="M130" s="161">
        <f t="shared" si="6"/>
        <v>999</v>
      </c>
      <c r="N130" s="160"/>
      <c r="O130" s="95"/>
      <c r="P130" s="419"/>
      <c r="Q130" s="164">
        <f t="shared" si="7"/>
        <v>999</v>
      </c>
      <c r="R130" s="96"/>
    </row>
    <row r="131" spans="1:18" s="12" customFormat="1" ht="18.75" customHeight="1">
      <c r="A131" s="136">
        <v>125</v>
      </c>
      <c r="B131" s="94"/>
      <c r="C131" s="94"/>
      <c r="D131" s="95"/>
      <c r="E131" s="420"/>
      <c r="F131" s="159"/>
      <c r="G131" s="159"/>
      <c r="H131" s="95"/>
      <c r="I131" s="95"/>
      <c r="J131" s="96"/>
      <c r="K131" s="139"/>
      <c r="L131" s="160"/>
      <c r="M131" s="161">
        <f t="shared" si="6"/>
        <v>999</v>
      </c>
      <c r="N131" s="160"/>
      <c r="O131" s="95"/>
      <c r="P131" s="419"/>
      <c r="Q131" s="164">
        <f t="shared" si="7"/>
        <v>999</v>
      </c>
      <c r="R131" s="96"/>
    </row>
    <row r="132" spans="1:18" s="12" customFormat="1" ht="18.75" customHeight="1">
      <c r="A132" s="136">
        <v>126</v>
      </c>
      <c r="B132" s="94"/>
      <c r="C132" s="94"/>
      <c r="D132" s="95"/>
      <c r="E132" s="420"/>
      <c r="F132" s="159"/>
      <c r="G132" s="159"/>
      <c r="H132" s="95"/>
      <c r="I132" s="95"/>
      <c r="J132" s="96"/>
      <c r="K132" s="139"/>
      <c r="L132" s="160"/>
      <c r="M132" s="161">
        <f t="shared" si="6"/>
        <v>999</v>
      </c>
      <c r="N132" s="160"/>
      <c r="O132" s="95"/>
      <c r="P132" s="419"/>
      <c r="Q132" s="164">
        <f t="shared" si="7"/>
        <v>999</v>
      </c>
      <c r="R132" s="96"/>
    </row>
    <row r="133" spans="1:18" s="12" customFormat="1" ht="18.75" customHeight="1">
      <c r="A133" s="136">
        <v>127</v>
      </c>
      <c r="B133" s="94"/>
      <c r="C133" s="94"/>
      <c r="D133" s="95"/>
      <c r="E133" s="420"/>
      <c r="F133" s="159"/>
      <c r="G133" s="159"/>
      <c r="H133" s="95"/>
      <c r="I133" s="95"/>
      <c r="J133" s="96"/>
      <c r="K133" s="139"/>
      <c r="L133" s="160"/>
      <c r="M133" s="161">
        <f t="shared" si="6"/>
        <v>999</v>
      </c>
      <c r="N133" s="160"/>
      <c r="O133" s="95"/>
      <c r="P133" s="419"/>
      <c r="Q133" s="164">
        <f t="shared" si="7"/>
        <v>999</v>
      </c>
      <c r="R133" s="96"/>
    </row>
    <row r="134" spans="1:18" s="12" customFormat="1" ht="18.75" customHeight="1">
      <c r="A134" s="136">
        <v>128</v>
      </c>
      <c r="B134" s="94"/>
      <c r="C134" s="94"/>
      <c r="D134" s="95"/>
      <c r="E134" s="420"/>
      <c r="F134" s="159"/>
      <c r="G134" s="159"/>
      <c r="H134" s="95"/>
      <c r="I134" s="95"/>
      <c r="J134" s="96"/>
      <c r="K134" s="139"/>
      <c r="L134" s="160"/>
      <c r="M134" s="161">
        <f t="shared" si="6"/>
        <v>999</v>
      </c>
      <c r="N134" s="160"/>
      <c r="O134" s="95"/>
      <c r="P134" s="419"/>
      <c r="Q134" s="164">
        <f t="shared" si="7"/>
        <v>999</v>
      </c>
      <c r="R134" s="96"/>
    </row>
  </sheetData>
  <sheetProtection/>
  <mergeCells count="1">
    <mergeCell ref="A5:B5"/>
  </mergeCells>
  <conditionalFormatting sqref="K7:K134">
    <cfRule type="cellIs" priority="1" dxfId="80" operator="equal" stopIfTrue="1">
      <formula>"Z"</formula>
    </cfRule>
  </conditionalFormatting>
  <conditionalFormatting sqref="E7:E134">
    <cfRule type="expression" priority="2" dxfId="52" stopIfTrue="1">
      <formula>OR(B7="",E7="")</formula>
    </cfRule>
    <cfRule type="expression" priority="3" dxfId="50" stopIfTrue="1">
      <formula>YEAR($E7)&gt;$U$4</formula>
    </cfRule>
    <cfRule type="expression" priority="4" dxfId="50" stopIfTrue="1">
      <formula>YEAR($E7)&lt;$U$3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5.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zoomScalePageLayoutView="0" workbookViewId="0" topLeftCell="A1">
      <selection activeCell="V17" sqref="V1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9.140625"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217</v>
      </c>
      <c r="K1" s="140"/>
      <c r="L1" s="73"/>
      <c r="M1" s="169"/>
      <c r="N1" s="169" t="s">
        <v>184</v>
      </c>
      <c r="O1" s="169"/>
      <c r="P1" s="168"/>
      <c r="Q1" s="169"/>
    </row>
    <row r="2" spans="1:17" s="97" customFormat="1" ht="12.75">
      <c r="A2" s="75"/>
      <c r="B2" s="75"/>
      <c r="C2" s="75"/>
      <c r="D2" s="75"/>
      <c r="E2" s="75"/>
      <c r="F2" s="170"/>
      <c r="G2" s="102"/>
      <c r="H2" s="102"/>
      <c r="I2" s="171"/>
      <c r="J2" s="140" t="s">
        <v>174</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178" t="s">
        <v>40</v>
      </c>
      <c r="C5" s="178" t="s">
        <v>154</v>
      </c>
      <c r="D5" s="178" t="s">
        <v>41</v>
      </c>
      <c r="E5" s="179" t="s">
        <v>150</v>
      </c>
      <c r="F5" s="179" t="s">
        <v>151</v>
      </c>
      <c r="G5" s="179"/>
      <c r="H5" s="179" t="s">
        <v>145</v>
      </c>
      <c r="I5" s="179"/>
      <c r="J5" s="178" t="s">
        <v>155</v>
      </c>
      <c r="K5" s="180"/>
      <c r="L5" s="178" t="s">
        <v>156</v>
      </c>
      <c r="M5" s="180"/>
      <c r="N5" s="178" t="s">
        <v>157</v>
      </c>
      <c r="O5" s="180"/>
      <c r="P5" s="178" t="s">
        <v>158</v>
      </c>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IF($D7="","",VLOOKUP($D7,'Boys Si Main Draw Prep'!$A$7:$P$22,15))</f>
      </c>
      <c r="C7" s="189">
        <f>IF($D7="","",VLOOKUP($D7,'Boys Si Main Draw Prep'!$A$7:$P$22,16))</f>
      </c>
      <c r="D7" s="190"/>
      <c r="E7" s="191">
        <f>UPPER(IF($D7="","",VLOOKUP($D7,'Boys Si Main Draw Prep'!$A$7:$P$22,2)))</f>
      </c>
      <c r="F7" s="191">
        <f>IF($D7="","",VLOOKUP($D7,'Boys Si Main Draw Prep'!$A$7:$P$22,3))</f>
      </c>
      <c r="G7" s="191"/>
      <c r="H7" s="191">
        <f>IF($D7="","",VLOOKUP($D7,'Boys Si Main Draw Prep'!$A$7:$P$22,4))</f>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f>UPPER(IF(OR(I8="a",I8="as"),E7,IF(OR(I8="b",I8="bs"),E9,)))</f>
      </c>
      <c r="K8" s="207"/>
      <c r="L8" s="192"/>
      <c r="M8" s="192"/>
      <c r="N8" s="195"/>
      <c r="O8" s="196"/>
      <c r="P8" s="197"/>
      <c r="Q8" s="198"/>
      <c r="R8" s="199"/>
      <c r="T8" s="208" t="e">
        <f>#REF!</f>
        <v>#REF!</v>
      </c>
    </row>
    <row r="9" spans="1:20" s="47" customFormat="1" ht="9" customHeight="1">
      <c r="A9" s="201">
        <v>2</v>
      </c>
      <c r="B9" s="189">
        <f>IF($D9="","",VLOOKUP($D9,'Boys Si Main Draw Prep'!$A$7:$P$22,15))</f>
      </c>
      <c r="C9" s="189">
        <f>IF($D9="","",VLOOKUP($D9,'Boys Si Main Draw Prep'!$A$7:$P$22,16))</f>
      </c>
      <c r="D9" s="190"/>
      <c r="E9" s="209">
        <f>UPPER(IF($D9="","",VLOOKUP($D9,'Boys Si Main Draw Prep'!$A$7:$P$22,2)))</f>
      </c>
      <c r="F9" s="209">
        <f>IF($D9="","",VLOOKUP($D9,'Boys Si Main Draw Prep'!$A$7:$P$22,3))</f>
      </c>
      <c r="G9" s="209"/>
      <c r="H9" s="209">
        <f>IF($D9="","",VLOOKUP($D9,'Boys Si Main Draw Prep'!$A$7:$P$22,4))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192"/>
      <c r="I10" s="213"/>
      <c r="J10" s="205" t="s">
        <v>11</v>
      </c>
      <c r="K10" s="214"/>
      <c r="L10" s="207">
        <f>UPPER(IF(OR(K10="a",K10="as"),J8,IF(OR(K10="b",K10="bs"),J12,)))</f>
      </c>
      <c r="M10" s="215"/>
      <c r="N10" s="216"/>
      <c r="O10" s="216"/>
      <c r="P10" s="197"/>
      <c r="Q10" s="198"/>
      <c r="R10" s="199"/>
      <c r="T10" s="208" t="e">
        <f>#REF!</f>
        <v>#REF!</v>
      </c>
    </row>
    <row r="11" spans="1:20" s="47" customFormat="1" ht="9" customHeight="1">
      <c r="A11" s="201">
        <v>3</v>
      </c>
      <c r="B11" s="189">
        <f>IF($D11="","",VLOOKUP($D11,'Boys Si Main Draw Prep'!$A$7:$P$22,15))</f>
      </c>
      <c r="C11" s="189">
        <f>IF($D11="","",VLOOKUP($D11,'Boys Si Main Draw Prep'!$A$7:$P$22,16))</f>
      </c>
      <c r="D11" s="190"/>
      <c r="E11" s="209">
        <f>UPPER(IF($D11="","",VLOOKUP($D11,'Boys Si Main Draw Prep'!$A$7:$P$22,2)))</f>
      </c>
      <c r="F11" s="209">
        <f>IF($D11="","",VLOOKUP($D11,'Boys Si Main Draw Prep'!$A$7:$P$22,3))</f>
      </c>
      <c r="G11" s="209"/>
      <c r="H11" s="209">
        <f>IF($D11="","",VLOOKUP($D11,'Boys Si Main Draw Prep'!$A$7:$P$22,4))</f>
      </c>
      <c r="I11" s="193"/>
      <c r="J11" s="192"/>
      <c r="K11" s="217"/>
      <c r="L11" s="192"/>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f>UPPER(IF(OR(I12="a",I12="as"),E11,IF(OR(I12="b",I12="bs"),E13,)))</f>
      </c>
      <c r="K12" s="219"/>
      <c r="L12" s="192"/>
      <c r="M12" s="218"/>
      <c r="N12" s="216"/>
      <c r="O12" s="216"/>
      <c r="P12" s="197"/>
      <c r="Q12" s="198"/>
      <c r="R12" s="199"/>
      <c r="T12" s="208" t="e">
        <f>#REF!</f>
        <v>#REF!</v>
      </c>
    </row>
    <row r="13" spans="1:20" s="47" customFormat="1" ht="9" customHeight="1">
      <c r="A13" s="201">
        <v>4</v>
      </c>
      <c r="B13" s="189">
        <f>IF($D13="","",VLOOKUP($D13,'Boys Si Main Draw Prep'!$A$7:$P$22,15))</f>
      </c>
      <c r="C13" s="189">
        <f>IF($D13="","",VLOOKUP($D13,'Boys Si Main Draw Prep'!$A$7:$P$22,16))</f>
      </c>
      <c r="D13" s="190"/>
      <c r="E13" s="209">
        <f>UPPER(IF($D13="","",VLOOKUP($D13,'Boys Si Main Draw Prep'!$A$7:$P$22,2)))</f>
      </c>
      <c r="F13" s="209">
        <f>IF($D13="","",VLOOKUP($D13,'Boys Si Main Draw Prep'!$A$7:$P$22,3))</f>
      </c>
      <c r="G13" s="209"/>
      <c r="H13" s="209">
        <f>IF($D13="","",VLOOKUP($D13,'Boys Si Main Draw Prep'!$A$7:$P$22,4))</f>
      </c>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f>UPPER(IF(OR(M14="a",M14="as"),L10,IF(OR(M14="b",M14="bs"),L18,)))</f>
      </c>
      <c r="O14" s="215"/>
      <c r="P14" s="197"/>
      <c r="Q14" s="198"/>
      <c r="R14" s="199"/>
      <c r="T14" s="208" t="e">
        <f>#REF!</f>
        <v>#REF!</v>
      </c>
    </row>
    <row r="15" spans="1:20" s="47" customFormat="1" ht="9" customHeight="1">
      <c r="A15" s="188">
        <v>5</v>
      </c>
      <c r="B15" s="189">
        <f>IF($D15="","",VLOOKUP($D15,'Boys Si Main Draw Prep'!$A$7:$P$22,15))</f>
      </c>
      <c r="C15" s="189">
        <f>IF($D15="","",VLOOKUP($D15,'Boys Si Main Draw Prep'!$A$7:$P$22,16))</f>
      </c>
      <c r="D15" s="190"/>
      <c r="E15" s="191">
        <f>UPPER(IF($D15="","",VLOOKUP($D15,'Boys Si Main Draw Prep'!$A$7:$P$22,2)))</f>
      </c>
      <c r="F15" s="191">
        <f>IF($D15="","",VLOOKUP($D15,'Boys Si Main Draw Prep'!$A$7:$P$22,3))</f>
      </c>
      <c r="G15" s="191"/>
      <c r="H15" s="191">
        <f>IF($D15="","",VLOOKUP($D15,'Boys Si Main Draw Prep'!$A$7:$P$22,4))</f>
      </c>
      <c r="I15" s="222"/>
      <c r="J15" s="192"/>
      <c r="K15" s="192"/>
      <c r="L15" s="192"/>
      <c r="M15" s="218"/>
      <c r="N15" s="192"/>
      <c r="O15" s="218"/>
      <c r="P15" s="197"/>
      <c r="Q15" s="198"/>
      <c r="R15" s="199"/>
      <c r="T15" s="208" t="e">
        <f>#REF!</f>
        <v>#REF!</v>
      </c>
    </row>
    <row r="16" spans="1:20" s="47" customFormat="1" ht="9" customHeight="1" thickBot="1">
      <c r="A16" s="201"/>
      <c r="B16" s="202"/>
      <c r="C16" s="202"/>
      <c r="D16" s="212"/>
      <c r="E16" s="203"/>
      <c r="F16" s="203"/>
      <c r="G16" s="204"/>
      <c r="H16" s="205" t="s">
        <v>11</v>
      </c>
      <c r="I16" s="206"/>
      <c r="J16" s="207">
        <f>UPPER(IF(OR(I16="a",I16="as"),E15,IF(OR(I16="b",I16="bs"),E17,)))</f>
      </c>
      <c r="K16" s="207"/>
      <c r="L16" s="192"/>
      <c r="M16" s="218"/>
      <c r="N16" s="216"/>
      <c r="O16" s="218"/>
      <c r="P16" s="197"/>
      <c r="Q16" s="198"/>
      <c r="R16" s="199"/>
      <c r="T16" s="223" t="e">
        <f>#REF!</f>
        <v>#REF!</v>
      </c>
    </row>
    <row r="17" spans="1:18" s="47" customFormat="1" ht="9" customHeight="1">
      <c r="A17" s="201">
        <v>6</v>
      </c>
      <c r="B17" s="189">
        <f>IF($D17="","",VLOOKUP($D17,'Boys Si Main Draw Prep'!$A$7:$P$22,15))</f>
      </c>
      <c r="C17" s="189">
        <f>IF($D17="","",VLOOKUP($D17,'Boys Si Main Draw Prep'!$A$7:$P$22,16))</f>
      </c>
      <c r="D17" s="190"/>
      <c r="E17" s="209">
        <f>UPPER(IF($D17="","",VLOOKUP($D17,'Boys Si Main Draw Prep'!$A$7:$P$22,2)))</f>
      </c>
      <c r="F17" s="209">
        <f>IF($D17="","",VLOOKUP($D17,'Boys Si Main Draw Prep'!$A$7:$P$22,3))</f>
      </c>
      <c r="G17" s="209"/>
      <c r="H17" s="209">
        <f>IF($D17="","",VLOOKUP($D17,'Boys Si Main Draw Prep'!$A$7:$P$22,4))</f>
      </c>
      <c r="I17" s="210"/>
      <c r="J17" s="192"/>
      <c r="K17" s="211"/>
      <c r="L17" s="192"/>
      <c r="M17" s="218"/>
      <c r="N17" s="216"/>
      <c r="O17" s="218"/>
      <c r="P17" s="197"/>
      <c r="Q17" s="198"/>
      <c r="R17" s="199"/>
    </row>
    <row r="18" spans="1:18" s="47" customFormat="1" ht="9" customHeight="1">
      <c r="A18" s="201"/>
      <c r="B18" s="202"/>
      <c r="C18" s="202"/>
      <c r="D18" s="212"/>
      <c r="E18" s="203"/>
      <c r="F18" s="203"/>
      <c r="G18" s="204"/>
      <c r="H18" s="192"/>
      <c r="I18" s="213"/>
      <c r="J18" s="205" t="s">
        <v>11</v>
      </c>
      <c r="K18" s="214"/>
      <c r="L18" s="207">
        <f>UPPER(IF(OR(K18="a",K18="as"),J16,IF(OR(K18="b",K18="bs"),J20,)))</f>
      </c>
      <c r="M18" s="224"/>
      <c r="N18" s="216"/>
      <c r="O18" s="218"/>
      <c r="P18" s="197"/>
      <c r="Q18" s="198"/>
      <c r="R18" s="199"/>
    </row>
    <row r="19" spans="1:18" s="47" customFormat="1" ht="9" customHeight="1">
      <c r="A19" s="201">
        <v>7</v>
      </c>
      <c r="B19" s="189">
        <f>IF($D19="","",VLOOKUP($D19,'Boys Si Main Draw Prep'!$A$7:$P$22,15))</f>
      </c>
      <c r="C19" s="189">
        <f>IF($D19="","",VLOOKUP($D19,'Boys Si Main Draw Prep'!$A$7:$P$22,16))</f>
      </c>
      <c r="D19" s="190"/>
      <c r="E19" s="209">
        <f>UPPER(IF($D19="","",VLOOKUP($D19,'Boys Si Main Draw Prep'!$A$7:$P$22,2)))</f>
      </c>
      <c r="F19" s="209">
        <f>IF($D19="","",VLOOKUP($D19,'Boys Si Main Draw Prep'!$A$7:$P$22,3))</f>
      </c>
      <c r="G19" s="209"/>
      <c r="H19" s="209">
        <f>IF($D19="","",VLOOKUP($D19,'Boys Si Main Draw Prep'!$A$7:$P$22,4))</f>
      </c>
      <c r="I19" s="193"/>
      <c r="J19" s="192"/>
      <c r="K19" s="217"/>
      <c r="L19" s="192"/>
      <c r="M19" s="216"/>
      <c r="N19" s="216"/>
      <c r="O19" s="218"/>
      <c r="P19" s="197"/>
      <c r="Q19" s="198"/>
      <c r="R19" s="199"/>
    </row>
    <row r="20" spans="1:18" s="47" customFormat="1" ht="9" customHeight="1">
      <c r="A20" s="201"/>
      <c r="B20" s="202"/>
      <c r="C20" s="202"/>
      <c r="D20" s="202"/>
      <c r="E20" s="203"/>
      <c r="F20" s="203"/>
      <c r="G20" s="204"/>
      <c r="H20" s="205" t="s">
        <v>11</v>
      </c>
      <c r="I20" s="206"/>
      <c r="J20" s="207">
        <f>UPPER(IF(OR(I20="a",I20="as"),E19,IF(OR(I20="b",I20="bs"),E21,)))</f>
      </c>
      <c r="K20" s="219"/>
      <c r="L20" s="192"/>
      <c r="M20" s="216"/>
      <c r="N20" s="216"/>
      <c r="O20" s="218"/>
      <c r="P20" s="197"/>
      <c r="Q20" s="198"/>
      <c r="R20" s="199"/>
    </row>
    <row r="21" spans="1:18" s="47" customFormat="1" ht="9" customHeight="1">
      <c r="A21" s="201">
        <v>8</v>
      </c>
      <c r="B21" s="189">
        <f>IF($D21="","",VLOOKUP($D21,'Boys Si Main Draw Prep'!$A$7:$P$22,15))</f>
      </c>
      <c r="C21" s="189">
        <f>IF($D21="","",VLOOKUP($D21,'Boys Si Main Draw Prep'!$A$7:$P$22,16))</f>
      </c>
      <c r="D21" s="190"/>
      <c r="E21" s="209">
        <f>UPPER(IF($D21="","",VLOOKUP($D21,'Boys Si Main Draw Prep'!$A$7:$P$22,2)))</f>
      </c>
      <c r="F21" s="209">
        <f>IF($D21="","",VLOOKUP($D21,'Boys Si Main Draw Prep'!$A$7:$P$22,3))</f>
      </c>
      <c r="G21" s="209"/>
      <c r="H21" s="209">
        <f>IF($D21="","",VLOOKUP($D21,'Boys Si Main Draw Prep'!$A$7:$P$22,4))</f>
      </c>
      <c r="I21" s="220"/>
      <c r="J21" s="192"/>
      <c r="K21" s="192"/>
      <c r="L21" s="192"/>
      <c r="M21" s="216"/>
      <c r="N21" s="216"/>
      <c r="O21" s="218"/>
      <c r="P21" s="197"/>
      <c r="Q21" s="198"/>
      <c r="R21" s="199"/>
    </row>
    <row r="22" spans="1:18" s="47" customFormat="1" ht="9" customHeight="1">
      <c r="A22" s="201"/>
      <c r="B22" s="202"/>
      <c r="C22" s="202"/>
      <c r="D22" s="202"/>
      <c r="E22" s="221"/>
      <c r="F22" s="221"/>
      <c r="G22" s="225"/>
      <c r="H22" s="221"/>
      <c r="I22" s="213"/>
      <c r="J22" s="192"/>
      <c r="K22" s="192"/>
      <c r="L22" s="192"/>
      <c r="M22" s="216"/>
      <c r="N22" s="205" t="s">
        <v>11</v>
      </c>
      <c r="O22" s="214"/>
      <c r="P22" s="207">
        <f>UPPER(IF(OR(O22="a",O22="as"),N14,IF(OR(O22="b",O22="bs"),N30,)))</f>
      </c>
      <c r="Q22" s="215"/>
      <c r="R22" s="199"/>
    </row>
    <row r="23" spans="1:18" s="47" customFormat="1" ht="9" customHeight="1">
      <c r="A23" s="201">
        <v>9</v>
      </c>
      <c r="B23" s="189">
        <f>IF($D23="","",VLOOKUP($D23,'Boys Si Main Draw Prep'!$A$7:$P$22,15))</f>
      </c>
      <c r="C23" s="189">
        <f>IF($D23="","",VLOOKUP($D23,'Boys Si Main Draw Prep'!$A$7:$P$22,16))</f>
      </c>
      <c r="D23" s="190"/>
      <c r="E23" s="209">
        <f>UPPER(IF($D23="","",VLOOKUP($D23,'Boys Si Main Draw Prep'!$A$7:$P$22,2)))</f>
      </c>
      <c r="F23" s="209">
        <f>IF($D23="","",VLOOKUP($D23,'Boys Si Main Draw Prep'!$A$7:$P$22,3))</f>
      </c>
      <c r="G23" s="209"/>
      <c r="H23" s="209">
        <f>IF($D23="","",VLOOKUP($D23,'Boys Si Main Draw Prep'!$A$7:$P$22,4))</f>
      </c>
      <c r="I23" s="193"/>
      <c r="J23" s="192"/>
      <c r="K23" s="192"/>
      <c r="L23" s="192"/>
      <c r="M23" s="216"/>
      <c r="N23" s="192"/>
      <c r="O23" s="218"/>
      <c r="P23" s="192"/>
      <c r="Q23" s="216"/>
      <c r="R23" s="199"/>
    </row>
    <row r="24" spans="1:18" s="47" customFormat="1" ht="9" customHeight="1">
      <c r="A24" s="201"/>
      <c r="B24" s="202"/>
      <c r="C24" s="202"/>
      <c r="D24" s="202"/>
      <c r="E24" s="203"/>
      <c r="F24" s="203"/>
      <c r="G24" s="204"/>
      <c r="H24" s="205" t="s">
        <v>11</v>
      </c>
      <c r="I24" s="206"/>
      <c r="J24" s="207">
        <f>UPPER(IF(OR(I24="a",I24="as"),E23,IF(OR(I24="b",I24="bs"),E25,)))</f>
      </c>
      <c r="K24" s="207"/>
      <c r="L24" s="192"/>
      <c r="M24" s="216"/>
      <c r="N24" s="216"/>
      <c r="O24" s="218"/>
      <c r="P24" s="197"/>
      <c r="Q24" s="198"/>
      <c r="R24" s="199"/>
    </row>
    <row r="25" spans="1:18" s="47" customFormat="1" ht="9" customHeight="1">
      <c r="A25" s="201">
        <v>10</v>
      </c>
      <c r="B25" s="189">
        <f>IF($D25="","",VLOOKUP($D25,'Boys Si Main Draw Prep'!$A$7:$P$22,15))</f>
      </c>
      <c r="C25" s="189">
        <f>IF($D25="","",VLOOKUP($D25,'Boys Si Main Draw Prep'!$A$7:$P$22,16))</f>
      </c>
      <c r="D25" s="190"/>
      <c r="E25" s="209">
        <f>UPPER(IF($D25="","",VLOOKUP($D25,'Boys Si Main Draw Prep'!$A$7:$P$22,2)))</f>
      </c>
      <c r="F25" s="209">
        <f>IF($D25="","",VLOOKUP($D25,'Boys Si Main Draw Prep'!$A$7:$P$22,3))</f>
      </c>
      <c r="G25" s="209"/>
      <c r="H25" s="209">
        <f>IF($D25="","",VLOOKUP($D25,'Boys Si Main Draw Prep'!$A$7:$P$22,4))</f>
      </c>
      <c r="I25" s="210"/>
      <c r="J25" s="192"/>
      <c r="K25" s="211"/>
      <c r="L25" s="192"/>
      <c r="M25" s="216"/>
      <c r="N25" s="216"/>
      <c r="O25" s="218"/>
      <c r="P25" s="197"/>
      <c r="Q25" s="198"/>
      <c r="R25" s="199"/>
    </row>
    <row r="26" spans="1:18" s="47" customFormat="1" ht="9" customHeight="1">
      <c r="A26" s="201"/>
      <c r="B26" s="202"/>
      <c r="C26" s="202"/>
      <c r="D26" s="212"/>
      <c r="E26" s="203"/>
      <c r="F26" s="203"/>
      <c r="G26" s="204"/>
      <c r="H26" s="192"/>
      <c r="I26" s="213"/>
      <c r="J26" s="205" t="s">
        <v>11</v>
      </c>
      <c r="K26" s="214"/>
      <c r="L26" s="207">
        <f>UPPER(IF(OR(K26="a",K26="as"),J24,IF(OR(K26="b",K26="bs"),J28,)))</f>
      </c>
      <c r="M26" s="215"/>
      <c r="N26" s="216"/>
      <c r="O26" s="218"/>
      <c r="P26" s="197"/>
      <c r="Q26" s="198"/>
      <c r="R26" s="199"/>
    </row>
    <row r="27" spans="1:18" s="47" customFormat="1" ht="9" customHeight="1">
      <c r="A27" s="201">
        <v>11</v>
      </c>
      <c r="B27" s="189">
        <f>IF($D27="","",VLOOKUP($D27,'Boys Si Main Draw Prep'!$A$7:$P$22,15))</f>
      </c>
      <c r="C27" s="189">
        <f>IF($D27="","",VLOOKUP($D27,'Boys Si Main Draw Prep'!$A$7:$P$22,16))</f>
      </c>
      <c r="D27" s="190"/>
      <c r="E27" s="209">
        <f>UPPER(IF($D27="","",VLOOKUP($D27,'Boys Si Main Draw Prep'!$A$7:$P$22,2)))</f>
      </c>
      <c r="F27" s="209">
        <f>IF($D27="","",VLOOKUP($D27,'Boys Si Main Draw Prep'!$A$7:$P$22,3))</f>
      </c>
      <c r="G27" s="209"/>
      <c r="H27" s="209">
        <f>IF($D27="","",VLOOKUP($D27,'Boys Si Main Draw Prep'!$A$7:$P$22,4))</f>
      </c>
      <c r="I27" s="193"/>
      <c r="J27" s="192"/>
      <c r="K27" s="217"/>
      <c r="L27" s="192"/>
      <c r="M27" s="218"/>
      <c r="N27" s="216"/>
      <c r="O27" s="218"/>
      <c r="P27" s="197"/>
      <c r="Q27" s="198"/>
      <c r="R27" s="199"/>
    </row>
    <row r="28" spans="1:18" s="47" customFormat="1" ht="9" customHeight="1">
      <c r="A28" s="226"/>
      <c r="B28" s="202"/>
      <c r="C28" s="202"/>
      <c r="D28" s="212"/>
      <c r="E28" s="203"/>
      <c r="F28" s="203"/>
      <c r="G28" s="204"/>
      <c r="H28" s="205" t="s">
        <v>11</v>
      </c>
      <c r="I28" s="206"/>
      <c r="J28" s="207">
        <f>UPPER(IF(OR(I28="a",I28="as"),E27,IF(OR(I28="b",I28="bs"),E29,)))</f>
      </c>
      <c r="K28" s="219"/>
      <c r="L28" s="192"/>
      <c r="M28" s="218"/>
      <c r="N28" s="216"/>
      <c r="O28" s="218"/>
      <c r="P28" s="197"/>
      <c r="Q28" s="198"/>
      <c r="R28" s="199"/>
    </row>
    <row r="29" spans="1:18" s="47" customFormat="1" ht="9" customHeight="1">
      <c r="A29" s="188">
        <v>12</v>
      </c>
      <c r="B29" s="189">
        <f>IF($D29="","",VLOOKUP($D29,'Boys Si Main Draw Prep'!$A$7:$P$22,15))</f>
      </c>
      <c r="C29" s="189">
        <f>IF($D29="","",VLOOKUP($D29,'Boys Si Main Draw Prep'!$A$7:$P$22,16))</f>
      </c>
      <c r="D29" s="190"/>
      <c r="E29" s="191">
        <f>UPPER(IF($D29="","",VLOOKUP($D29,'Boys Si Main Draw Prep'!$A$7:$P$22,2)))</f>
      </c>
      <c r="F29" s="191">
        <f>IF($D29="","",VLOOKUP($D29,'Boys Si Main Draw Prep'!$A$7:$P$22,3))</f>
      </c>
      <c r="G29" s="191"/>
      <c r="H29" s="191">
        <f>IF($D29="","",VLOOKUP($D29,'Boys Si Main Draw Prep'!$A$7:$P$22,4))</f>
      </c>
      <c r="I29" s="220"/>
      <c r="J29" s="192"/>
      <c r="K29" s="192"/>
      <c r="L29" s="192"/>
      <c r="M29" s="218"/>
      <c r="N29" s="216"/>
      <c r="O29" s="218"/>
      <c r="P29" s="197"/>
      <c r="Q29" s="198"/>
      <c r="R29" s="199"/>
    </row>
    <row r="30" spans="1:18" s="47" customFormat="1" ht="9" customHeight="1">
      <c r="A30" s="201"/>
      <c r="B30" s="202"/>
      <c r="C30" s="202"/>
      <c r="D30" s="212"/>
      <c r="E30" s="192"/>
      <c r="F30" s="192"/>
      <c r="G30" s="61"/>
      <c r="H30" s="221"/>
      <c r="I30" s="213"/>
      <c r="J30" s="192"/>
      <c r="K30" s="192"/>
      <c r="L30" s="205" t="s">
        <v>11</v>
      </c>
      <c r="M30" s="214"/>
      <c r="N30" s="207">
        <f>UPPER(IF(OR(M30="a",M30="as"),L26,IF(OR(M30="b",M30="bs"),L34,)))</f>
      </c>
      <c r="O30" s="224"/>
      <c r="P30" s="197"/>
      <c r="Q30" s="198"/>
      <c r="R30" s="199"/>
    </row>
    <row r="31" spans="1:18" s="47" customFormat="1" ht="9" customHeight="1">
      <c r="A31" s="201">
        <v>13</v>
      </c>
      <c r="B31" s="189">
        <f>IF($D31="","",VLOOKUP($D31,'Boys Si Main Draw Prep'!$A$7:$P$22,15))</f>
      </c>
      <c r="C31" s="189">
        <f>IF($D31="","",VLOOKUP($D31,'Boys Si Main Draw Prep'!$A$7:$P$22,16))</f>
      </c>
      <c r="D31" s="190"/>
      <c r="E31" s="209">
        <f>UPPER(IF($D31="","",VLOOKUP($D31,'Boys Si Main Draw Prep'!$A$7:$P$22,2)))</f>
      </c>
      <c r="F31" s="209">
        <f>IF($D31="","",VLOOKUP($D31,'Boys Si Main Draw Prep'!$A$7:$P$22,3))</f>
      </c>
      <c r="G31" s="209"/>
      <c r="H31" s="209">
        <f>IF($D31="","",VLOOKUP($D31,'Boys Si Main Draw Prep'!$A$7:$P$22,4))</f>
      </c>
      <c r="I31" s="222"/>
      <c r="J31" s="192"/>
      <c r="K31" s="192"/>
      <c r="L31" s="192"/>
      <c r="M31" s="218"/>
      <c r="N31" s="192"/>
      <c r="O31" s="216"/>
      <c r="P31" s="197"/>
      <c r="Q31" s="198"/>
      <c r="R31" s="199"/>
    </row>
    <row r="32" spans="1:18" s="47" customFormat="1" ht="9" customHeight="1">
      <c r="A32" s="201"/>
      <c r="B32" s="202"/>
      <c r="C32" s="202"/>
      <c r="D32" s="212"/>
      <c r="E32" s="203"/>
      <c r="F32" s="203"/>
      <c r="G32" s="204"/>
      <c r="H32" s="205" t="s">
        <v>11</v>
      </c>
      <c r="I32" s="206"/>
      <c r="J32" s="207">
        <f>UPPER(IF(OR(I32="a",I32="as"),E31,IF(OR(I32="b",I32="bs"),E33,)))</f>
      </c>
      <c r="K32" s="207"/>
      <c r="L32" s="192"/>
      <c r="M32" s="218"/>
      <c r="N32" s="216"/>
      <c r="O32" s="216"/>
      <c r="P32" s="197"/>
      <c r="Q32" s="198"/>
      <c r="R32" s="199"/>
    </row>
    <row r="33" spans="1:18" s="47" customFormat="1" ht="9" customHeight="1">
      <c r="A33" s="201">
        <v>14</v>
      </c>
      <c r="B33" s="189">
        <f>IF($D33="","",VLOOKUP($D33,'Boys Si Main Draw Prep'!$A$7:$P$22,15))</f>
      </c>
      <c r="C33" s="189">
        <f>IF($D33="","",VLOOKUP($D33,'Boys Si Main Draw Prep'!$A$7:$P$22,16))</f>
      </c>
      <c r="D33" s="190"/>
      <c r="E33" s="209">
        <f>UPPER(IF($D33="","",VLOOKUP($D33,'Boys Si Main Draw Prep'!$A$7:$P$22,2)))</f>
      </c>
      <c r="F33" s="209">
        <f>IF($D33="","",VLOOKUP($D33,'Boys Si Main Draw Prep'!$A$7:$P$22,3))</f>
      </c>
      <c r="G33" s="209"/>
      <c r="H33" s="209">
        <f>IF($D33="","",VLOOKUP($D33,'Boys Si Main Draw Prep'!$A$7:$P$22,4))</f>
      </c>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7">
        <f>UPPER(IF(OR(K34="a",K34="as"),J32,IF(OR(K34="b",K34="bs"),J36,)))</f>
      </c>
      <c r="M34" s="224"/>
      <c r="N34" s="216"/>
      <c r="O34" s="216"/>
      <c r="P34" s="197"/>
      <c r="Q34" s="198"/>
      <c r="R34" s="199"/>
    </row>
    <row r="35" spans="1:18" s="47" customFormat="1" ht="9" customHeight="1">
      <c r="A35" s="201">
        <v>15</v>
      </c>
      <c r="B35" s="189">
        <f>IF($D35="","",VLOOKUP($D35,'Boys Si Main Draw Prep'!$A$7:$P$22,15))</f>
      </c>
      <c r="C35" s="189">
        <f>IF($D35="","",VLOOKUP($D35,'Boys Si Main Draw Prep'!$A$7:$P$22,16))</f>
      </c>
      <c r="D35" s="190"/>
      <c r="E35" s="209">
        <f>UPPER(IF($D35="","",VLOOKUP($D35,'Boys Si Main Draw Prep'!$A$7:$P$22,2)))</f>
      </c>
      <c r="F35" s="209">
        <f>IF($D35="","",VLOOKUP($D35,'Boys Si Main Draw Prep'!$A$7:$P$22,3))</f>
      </c>
      <c r="G35" s="209"/>
      <c r="H35" s="209">
        <f>IF($D35="","",VLOOKUP($D35,'Boys Si Main Draw Prep'!$A$7:$P$22,4))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f>UPPER(IF(OR(I36="a",I36="as"),E35,IF(OR(I36="b",I36="bs"),E37,)))</f>
      </c>
      <c r="K36" s="219"/>
      <c r="L36" s="192"/>
      <c r="M36" s="216"/>
      <c r="N36" s="216"/>
      <c r="O36" s="216"/>
      <c r="P36" s="197"/>
      <c r="Q36" s="198"/>
      <c r="R36" s="199"/>
    </row>
    <row r="37" spans="1:18" s="47" customFormat="1" ht="9" customHeight="1">
      <c r="A37" s="188">
        <v>16</v>
      </c>
      <c r="B37" s="189">
        <f>IF($D37="","",VLOOKUP($D37,'Boys Si Main Draw Prep'!$A$7:$P$22,15))</f>
      </c>
      <c r="C37" s="189">
        <f>IF($D37="","",VLOOKUP($D37,'Boys Si Main Draw Prep'!$A$7:$P$22,16))</f>
      </c>
      <c r="D37" s="190"/>
      <c r="E37" s="191">
        <f>UPPER(IF($D37="","",VLOOKUP($D37,'Boys Si Main Draw Prep'!$A$7:$P$22,2)))</f>
      </c>
      <c r="F37" s="191">
        <f>IF($D37="","",VLOOKUP($D37,'Boys Si Main Draw Prep'!$A$7:$P$22,3))</f>
      </c>
      <c r="G37" s="209"/>
      <c r="H37" s="191">
        <f>IF($D37="","",VLOOKUP($D37,'Boys Si Main Draw Prep'!$A$7:$P$22,4))</f>
      </c>
      <c r="I37" s="220"/>
      <c r="J37" s="192"/>
      <c r="K37" s="192"/>
      <c r="L37" s="192"/>
      <c r="M37" s="216"/>
      <c r="N37" s="216"/>
      <c r="O37" s="216"/>
      <c r="P37" s="197"/>
      <c r="Q37" s="198"/>
      <c r="R37" s="199"/>
    </row>
    <row r="38" spans="1:18" s="47" customFormat="1" ht="9" customHeight="1">
      <c r="A38" s="227"/>
      <c r="B38" s="202"/>
      <c r="C38" s="202"/>
      <c r="D38" s="202"/>
      <c r="E38" s="221"/>
      <c r="F38" s="221"/>
      <c r="G38" s="225"/>
      <c r="H38" s="192"/>
      <c r="I38" s="213"/>
      <c r="J38" s="192"/>
      <c r="K38" s="192"/>
      <c r="L38" s="192"/>
      <c r="M38" s="216"/>
      <c r="N38" s="216"/>
      <c r="O38" s="216"/>
      <c r="P38" s="197"/>
      <c r="Q38" s="198"/>
      <c r="R38" s="199"/>
    </row>
    <row r="39" spans="1:18" s="47" customFormat="1" ht="9" customHeight="1">
      <c r="A39" s="228"/>
      <c r="B39" s="194"/>
      <c r="C39" s="194"/>
      <c r="D39" s="202"/>
      <c r="E39" s="194"/>
      <c r="F39" s="194"/>
      <c r="G39" s="194"/>
      <c r="H39" s="194"/>
      <c r="I39" s="202"/>
      <c r="J39" s="194"/>
      <c r="K39" s="194"/>
      <c r="L39" s="194"/>
      <c r="M39" s="229"/>
      <c r="N39" s="229"/>
      <c r="O39" s="229"/>
      <c r="P39" s="197"/>
      <c r="Q39" s="198"/>
      <c r="R39" s="199"/>
    </row>
    <row r="40" spans="1:18" s="47" customFormat="1" ht="9" customHeight="1">
      <c r="A40" s="227"/>
      <c r="B40" s="202"/>
      <c r="C40" s="202"/>
      <c r="D40" s="202"/>
      <c r="E40" s="194"/>
      <c r="F40" s="194"/>
      <c r="H40" s="230"/>
      <c r="I40" s="202"/>
      <c r="J40" s="194"/>
      <c r="K40" s="194"/>
      <c r="L40" s="194"/>
      <c r="M40" s="229"/>
      <c r="N40" s="229"/>
      <c r="O40" s="229"/>
      <c r="P40" s="197"/>
      <c r="Q40" s="198"/>
      <c r="R40" s="199"/>
    </row>
    <row r="41" spans="1:18" s="47" customFormat="1" ht="9" customHeight="1">
      <c r="A41" s="227"/>
      <c r="B41" s="194"/>
      <c r="C41" s="194"/>
      <c r="D41" s="202"/>
      <c r="E41" s="194"/>
      <c r="F41" s="194"/>
      <c r="G41" s="194"/>
      <c r="H41" s="194"/>
      <c r="I41" s="202"/>
      <c r="J41" s="194"/>
      <c r="K41" s="231"/>
      <c r="L41" s="194"/>
      <c r="M41" s="229"/>
      <c r="N41" s="229"/>
      <c r="O41" s="229"/>
      <c r="P41" s="197"/>
      <c r="Q41" s="198"/>
      <c r="R41" s="199"/>
    </row>
    <row r="42" spans="1:18" s="47" customFormat="1" ht="9" customHeight="1">
      <c r="A42" s="227"/>
      <c r="B42" s="202"/>
      <c r="C42" s="202"/>
      <c r="D42" s="202"/>
      <c r="E42" s="194"/>
      <c r="F42" s="194"/>
      <c r="H42" s="194"/>
      <c r="I42" s="202"/>
      <c r="J42" s="230"/>
      <c r="K42" s="202"/>
      <c r="L42" s="194"/>
      <c r="M42" s="229"/>
      <c r="N42" s="229"/>
      <c r="O42" s="229"/>
      <c r="P42" s="197"/>
      <c r="Q42" s="198"/>
      <c r="R42" s="199"/>
    </row>
    <row r="43" spans="1:18" s="47" customFormat="1" ht="9" customHeight="1">
      <c r="A43" s="227"/>
      <c r="B43" s="194"/>
      <c r="C43" s="194"/>
      <c r="D43" s="202"/>
      <c r="E43" s="194"/>
      <c r="F43" s="194"/>
      <c r="G43" s="194"/>
      <c r="H43" s="194"/>
      <c r="I43" s="202"/>
      <c r="J43" s="194"/>
      <c r="K43" s="194"/>
      <c r="L43" s="194"/>
      <c r="M43" s="229"/>
      <c r="N43" s="229"/>
      <c r="O43" s="229"/>
      <c r="P43" s="197"/>
      <c r="Q43" s="198"/>
      <c r="R43" s="232"/>
    </row>
    <row r="44" spans="1:18" s="47" customFormat="1" ht="9" customHeight="1">
      <c r="A44" s="227"/>
      <c r="B44" s="202"/>
      <c r="C44" s="202"/>
      <c r="D44" s="202"/>
      <c r="E44" s="194"/>
      <c r="F44" s="194"/>
      <c r="H44" s="230"/>
      <c r="I44" s="202"/>
      <c r="J44" s="194"/>
      <c r="K44" s="194"/>
      <c r="L44" s="194"/>
      <c r="M44" s="229"/>
      <c r="N44" s="229"/>
      <c r="O44" s="229"/>
      <c r="P44" s="197"/>
      <c r="Q44" s="198"/>
      <c r="R44" s="199"/>
    </row>
    <row r="45" spans="1:18" s="47" customFormat="1" ht="9" customHeight="1">
      <c r="A45" s="227"/>
      <c r="B45" s="194"/>
      <c r="C45" s="194"/>
      <c r="D45" s="202"/>
      <c r="E45" s="194"/>
      <c r="F45" s="194"/>
      <c r="G45" s="194"/>
      <c r="H45" s="194"/>
      <c r="I45" s="202"/>
      <c r="J45" s="194"/>
      <c r="K45" s="194"/>
      <c r="L45" s="194"/>
      <c r="M45" s="229"/>
      <c r="N45" s="229"/>
      <c r="O45" s="229"/>
      <c r="P45" s="197"/>
      <c r="Q45" s="198"/>
      <c r="R45" s="199"/>
    </row>
    <row r="46" spans="1:18" s="47" customFormat="1" ht="9" customHeight="1">
      <c r="A46" s="227"/>
      <c r="B46" s="202"/>
      <c r="C46" s="202"/>
      <c r="D46" s="202"/>
      <c r="E46" s="194"/>
      <c r="F46" s="194"/>
      <c r="H46" s="194"/>
      <c r="I46" s="202"/>
      <c r="J46" s="194"/>
      <c r="K46" s="194"/>
      <c r="L46" s="230"/>
      <c r="M46" s="202"/>
      <c r="N46" s="194"/>
      <c r="O46" s="229"/>
      <c r="P46" s="197"/>
      <c r="Q46" s="198"/>
      <c r="R46" s="199"/>
    </row>
    <row r="47" spans="1:18" s="47" customFormat="1" ht="9" customHeight="1">
      <c r="A47" s="227"/>
      <c r="B47" s="194"/>
      <c r="C47" s="194"/>
      <c r="D47" s="202"/>
      <c r="E47" s="194"/>
      <c r="F47" s="194"/>
      <c r="G47" s="194"/>
      <c r="H47" s="194"/>
      <c r="I47" s="202"/>
      <c r="J47" s="194"/>
      <c r="K47" s="194"/>
      <c r="L47" s="194"/>
      <c r="M47" s="229"/>
      <c r="N47" s="194"/>
      <c r="O47" s="229"/>
      <c r="P47" s="197"/>
      <c r="Q47" s="198"/>
      <c r="R47" s="199"/>
    </row>
    <row r="48" spans="1:18" s="47" customFormat="1" ht="9" customHeight="1">
      <c r="A48" s="227"/>
      <c r="B48" s="202"/>
      <c r="C48" s="202"/>
      <c r="D48" s="202"/>
      <c r="E48" s="194"/>
      <c r="F48" s="194"/>
      <c r="H48" s="230"/>
      <c r="I48" s="202"/>
      <c r="J48" s="194"/>
      <c r="K48" s="194"/>
      <c r="L48" s="194"/>
      <c r="M48" s="229"/>
      <c r="N48" s="229"/>
      <c r="O48" s="229"/>
      <c r="P48" s="197"/>
      <c r="Q48" s="198"/>
      <c r="R48" s="199"/>
    </row>
    <row r="49" spans="1:18" s="47" customFormat="1" ht="9" customHeight="1">
      <c r="A49" s="227"/>
      <c r="B49" s="194"/>
      <c r="C49" s="194"/>
      <c r="D49" s="202"/>
      <c r="E49" s="194"/>
      <c r="F49" s="194"/>
      <c r="G49" s="194"/>
      <c r="H49" s="194"/>
      <c r="I49" s="202"/>
      <c r="J49" s="194"/>
      <c r="K49" s="231"/>
      <c r="L49" s="194"/>
      <c r="M49" s="229"/>
      <c r="N49" s="229"/>
      <c r="O49" s="229"/>
      <c r="P49" s="197"/>
      <c r="Q49" s="198"/>
      <c r="R49" s="199"/>
    </row>
    <row r="50" spans="1:18" s="47" customFormat="1" ht="9" customHeight="1">
      <c r="A50" s="227"/>
      <c r="B50" s="202"/>
      <c r="C50" s="202"/>
      <c r="D50" s="202"/>
      <c r="E50" s="194"/>
      <c r="F50" s="194"/>
      <c r="H50" s="194"/>
      <c r="I50" s="202"/>
      <c r="J50" s="230"/>
      <c r="K50" s="202"/>
      <c r="L50" s="194"/>
      <c r="M50" s="229"/>
      <c r="N50" s="229"/>
      <c r="O50" s="229"/>
      <c r="P50" s="197"/>
      <c r="Q50" s="198"/>
      <c r="R50" s="199"/>
    </row>
    <row r="51" spans="1:18" s="47" customFormat="1" ht="9" customHeight="1">
      <c r="A51" s="227"/>
      <c r="B51" s="194"/>
      <c r="C51" s="194"/>
      <c r="D51" s="202"/>
      <c r="E51" s="194"/>
      <c r="F51" s="194"/>
      <c r="G51" s="194"/>
      <c r="H51" s="194"/>
      <c r="I51" s="202"/>
      <c r="J51" s="194"/>
      <c r="K51" s="194"/>
      <c r="L51" s="194"/>
      <c r="M51" s="229"/>
      <c r="N51" s="229"/>
      <c r="O51" s="229"/>
      <c r="P51" s="197"/>
      <c r="Q51" s="198"/>
      <c r="R51" s="199"/>
    </row>
    <row r="52" spans="1:18" s="47" customFormat="1" ht="9" customHeight="1">
      <c r="A52" s="227"/>
      <c r="B52" s="202"/>
      <c r="C52" s="202"/>
      <c r="D52" s="202"/>
      <c r="E52" s="194"/>
      <c r="F52" s="194"/>
      <c r="H52" s="230"/>
      <c r="I52" s="202"/>
      <c r="J52" s="194"/>
      <c r="K52" s="194"/>
      <c r="L52" s="194"/>
      <c r="M52" s="229"/>
      <c r="N52" s="229"/>
      <c r="O52" s="229"/>
      <c r="P52" s="197"/>
      <c r="Q52" s="198"/>
      <c r="R52" s="199"/>
    </row>
    <row r="53" spans="1:18" s="47" customFormat="1" ht="9" customHeight="1">
      <c r="A53" s="228"/>
      <c r="B53" s="194"/>
      <c r="C53" s="194"/>
      <c r="D53" s="202"/>
      <c r="E53" s="194"/>
      <c r="F53" s="194"/>
      <c r="G53" s="194"/>
      <c r="H53" s="194"/>
      <c r="I53" s="202"/>
      <c r="J53" s="194"/>
      <c r="K53" s="194"/>
      <c r="L53" s="194"/>
      <c r="M53" s="194"/>
      <c r="N53" s="195"/>
      <c r="O53" s="195"/>
      <c r="P53" s="197"/>
      <c r="Q53" s="198"/>
      <c r="R53" s="199"/>
    </row>
    <row r="54" spans="1:18" s="47" customFormat="1" ht="9" customHeight="1">
      <c r="A54" s="227"/>
      <c r="B54" s="202"/>
      <c r="C54" s="202"/>
      <c r="D54" s="202"/>
      <c r="E54" s="221"/>
      <c r="F54" s="221"/>
      <c r="G54" s="225"/>
      <c r="H54" s="192"/>
      <c r="I54" s="213"/>
      <c r="J54" s="192"/>
      <c r="K54" s="192"/>
      <c r="L54" s="192"/>
      <c r="M54" s="216"/>
      <c r="N54" s="216"/>
      <c r="O54" s="216"/>
      <c r="P54" s="197"/>
      <c r="Q54" s="198"/>
      <c r="R54" s="199"/>
    </row>
    <row r="55" spans="1:18" s="47" customFormat="1" ht="9" customHeight="1">
      <c r="A55" s="228"/>
      <c r="B55" s="194"/>
      <c r="C55" s="194"/>
      <c r="D55" s="202"/>
      <c r="E55" s="194"/>
      <c r="F55" s="194"/>
      <c r="G55" s="194"/>
      <c r="H55" s="194"/>
      <c r="I55" s="202"/>
      <c r="J55" s="194"/>
      <c r="K55" s="194"/>
      <c r="L55" s="194"/>
      <c r="M55" s="229"/>
      <c r="N55" s="229"/>
      <c r="O55" s="229"/>
      <c r="P55" s="197"/>
      <c r="Q55" s="198"/>
      <c r="R55" s="199"/>
    </row>
    <row r="56" spans="1:18" s="47" customFormat="1" ht="9" customHeight="1">
      <c r="A56" s="227"/>
      <c r="B56" s="202"/>
      <c r="C56" s="202"/>
      <c r="D56" s="202"/>
      <c r="E56" s="194"/>
      <c r="F56" s="194"/>
      <c r="H56" s="230"/>
      <c r="I56" s="202"/>
      <c r="J56" s="194"/>
      <c r="K56" s="194"/>
      <c r="L56" s="194"/>
      <c r="M56" s="229"/>
      <c r="N56" s="229"/>
      <c r="O56" s="229"/>
      <c r="P56" s="197"/>
      <c r="Q56" s="198"/>
      <c r="R56" s="199"/>
    </row>
    <row r="57" spans="1:18" s="47" customFormat="1" ht="9" customHeight="1">
      <c r="A57" s="227"/>
      <c r="B57" s="194"/>
      <c r="C57" s="194"/>
      <c r="D57" s="202"/>
      <c r="E57" s="194"/>
      <c r="F57" s="194"/>
      <c r="G57" s="194"/>
      <c r="H57" s="194"/>
      <c r="I57" s="202"/>
      <c r="J57" s="194"/>
      <c r="K57" s="231"/>
      <c r="L57" s="194"/>
      <c r="M57" s="229"/>
      <c r="N57" s="229"/>
      <c r="O57" s="229"/>
      <c r="P57" s="197"/>
      <c r="Q57" s="198"/>
      <c r="R57" s="199"/>
    </row>
    <row r="58" spans="1:18" s="47" customFormat="1" ht="9" customHeight="1">
      <c r="A58" s="227"/>
      <c r="B58" s="202"/>
      <c r="C58" s="202"/>
      <c r="D58" s="202"/>
      <c r="E58" s="194"/>
      <c r="F58" s="194"/>
      <c r="H58" s="194"/>
      <c r="I58" s="202"/>
      <c r="J58" s="230"/>
      <c r="K58" s="202"/>
      <c r="L58" s="194"/>
      <c r="M58" s="229"/>
      <c r="N58" s="229"/>
      <c r="O58" s="229"/>
      <c r="P58" s="197"/>
      <c r="Q58" s="198"/>
      <c r="R58" s="199"/>
    </row>
    <row r="59" spans="1:18" s="47" customFormat="1" ht="9" customHeight="1">
      <c r="A59" s="227"/>
      <c r="B59" s="194"/>
      <c r="C59" s="194"/>
      <c r="D59" s="202"/>
      <c r="E59" s="194"/>
      <c r="F59" s="194"/>
      <c r="G59" s="194"/>
      <c r="H59" s="194"/>
      <c r="I59" s="202"/>
      <c r="J59" s="194"/>
      <c r="K59" s="194"/>
      <c r="L59" s="194"/>
      <c r="M59" s="229"/>
      <c r="N59" s="229"/>
      <c r="O59" s="229"/>
      <c r="P59" s="197"/>
      <c r="Q59" s="198"/>
      <c r="R59" s="232"/>
    </row>
    <row r="60" spans="1:18" s="47" customFormat="1" ht="9" customHeight="1">
      <c r="A60" s="227"/>
      <c r="B60" s="202"/>
      <c r="C60" s="202"/>
      <c r="D60" s="202"/>
      <c r="E60" s="194"/>
      <c r="F60" s="194"/>
      <c r="H60" s="230"/>
      <c r="I60" s="202"/>
      <c r="J60" s="194"/>
      <c r="K60" s="194"/>
      <c r="L60" s="194"/>
      <c r="M60" s="229"/>
      <c r="N60" s="229"/>
      <c r="O60" s="229"/>
      <c r="P60" s="197"/>
      <c r="Q60" s="198"/>
      <c r="R60" s="199"/>
    </row>
    <row r="61" spans="1:18" s="47" customFormat="1" ht="9" customHeight="1">
      <c r="A61" s="227"/>
      <c r="B61" s="194"/>
      <c r="C61" s="194"/>
      <c r="D61" s="202"/>
      <c r="E61" s="194"/>
      <c r="F61" s="194"/>
      <c r="G61" s="194"/>
      <c r="H61" s="194"/>
      <c r="I61" s="202"/>
      <c r="J61" s="194"/>
      <c r="K61" s="194"/>
      <c r="L61" s="194"/>
      <c r="M61" s="229"/>
      <c r="N61" s="229"/>
      <c r="O61" s="229"/>
      <c r="P61" s="197"/>
      <c r="Q61" s="198"/>
      <c r="R61" s="199"/>
    </row>
    <row r="62" spans="1:18" s="47" customFormat="1" ht="9" customHeight="1">
      <c r="A62" s="227"/>
      <c r="B62" s="202"/>
      <c r="C62" s="202"/>
      <c r="D62" s="202"/>
      <c r="E62" s="194"/>
      <c r="F62" s="194"/>
      <c r="H62" s="194"/>
      <c r="I62" s="202"/>
      <c r="J62" s="194"/>
      <c r="K62" s="194"/>
      <c r="L62" s="230"/>
      <c r="M62" s="202"/>
      <c r="N62" s="194"/>
      <c r="O62" s="229"/>
      <c r="P62" s="197"/>
      <c r="Q62" s="198"/>
      <c r="R62" s="199"/>
    </row>
    <row r="63" spans="1:18" s="47" customFormat="1" ht="9" customHeight="1">
      <c r="A63" s="227"/>
      <c r="B63" s="194"/>
      <c r="C63" s="194"/>
      <c r="D63" s="202"/>
      <c r="E63" s="194"/>
      <c r="F63" s="194"/>
      <c r="G63" s="194"/>
      <c r="H63" s="194"/>
      <c r="I63" s="202"/>
      <c r="J63" s="194"/>
      <c r="K63" s="194"/>
      <c r="L63" s="194"/>
      <c r="M63" s="229"/>
      <c r="N63" s="194"/>
      <c r="O63" s="229"/>
      <c r="P63" s="197"/>
      <c r="Q63" s="198"/>
      <c r="R63" s="199"/>
    </row>
    <row r="64" spans="1:18" s="47" customFormat="1" ht="9" customHeight="1">
      <c r="A64" s="227"/>
      <c r="B64" s="202"/>
      <c r="C64" s="202"/>
      <c r="D64" s="202"/>
      <c r="E64" s="194"/>
      <c r="F64" s="194"/>
      <c r="H64" s="230"/>
      <c r="I64" s="202"/>
      <c r="J64" s="194"/>
      <c r="K64" s="194"/>
      <c r="L64" s="194"/>
      <c r="M64" s="229"/>
      <c r="N64" s="229"/>
      <c r="O64" s="229"/>
      <c r="P64" s="197"/>
      <c r="Q64" s="198"/>
      <c r="R64" s="199"/>
    </row>
    <row r="65" spans="1:18" s="47" customFormat="1" ht="9" customHeight="1">
      <c r="A65" s="227"/>
      <c r="B65" s="194"/>
      <c r="C65" s="194"/>
      <c r="D65" s="202"/>
      <c r="E65" s="194"/>
      <c r="F65" s="194"/>
      <c r="G65" s="194"/>
      <c r="H65" s="194"/>
      <c r="I65" s="202"/>
      <c r="J65" s="194"/>
      <c r="K65" s="231"/>
      <c r="L65" s="194"/>
      <c r="M65" s="229"/>
      <c r="N65" s="229"/>
      <c r="O65" s="229"/>
      <c r="P65" s="197"/>
      <c r="Q65" s="198"/>
      <c r="R65" s="199"/>
    </row>
    <row r="66" spans="1:18" s="47" customFormat="1" ht="9" customHeight="1">
      <c r="A66" s="227"/>
      <c r="B66" s="202"/>
      <c r="C66" s="202"/>
      <c r="D66" s="202"/>
      <c r="E66" s="194"/>
      <c r="F66" s="194"/>
      <c r="H66" s="194"/>
      <c r="I66" s="202"/>
      <c r="J66" s="230"/>
      <c r="K66" s="202"/>
      <c r="L66" s="194"/>
      <c r="M66" s="229"/>
      <c r="N66" s="229"/>
      <c r="O66" s="229"/>
      <c r="P66" s="197"/>
      <c r="Q66" s="198"/>
      <c r="R66" s="199"/>
    </row>
    <row r="67" spans="1:18" s="47" customFormat="1" ht="9" customHeight="1">
      <c r="A67" s="227"/>
      <c r="B67" s="194"/>
      <c r="C67" s="194"/>
      <c r="D67" s="202"/>
      <c r="E67" s="194"/>
      <c r="F67" s="194"/>
      <c r="G67" s="194"/>
      <c r="H67" s="194"/>
      <c r="I67" s="202"/>
      <c r="J67" s="194"/>
      <c r="K67" s="194"/>
      <c r="L67" s="194"/>
      <c r="M67" s="229"/>
      <c r="N67" s="229"/>
      <c r="O67" s="229"/>
      <c r="P67" s="197"/>
      <c r="Q67" s="198"/>
      <c r="R67" s="199"/>
    </row>
    <row r="68" spans="1:18" s="47" customFormat="1" ht="9" customHeight="1">
      <c r="A68" s="227"/>
      <c r="B68" s="202"/>
      <c r="C68" s="202"/>
      <c r="D68" s="202"/>
      <c r="E68" s="194"/>
      <c r="F68" s="194"/>
      <c r="H68" s="230"/>
      <c r="I68" s="202"/>
      <c r="J68" s="194"/>
      <c r="K68" s="194"/>
      <c r="L68" s="194"/>
      <c r="M68" s="229"/>
      <c r="N68" s="229"/>
      <c r="O68" s="229"/>
      <c r="P68" s="197"/>
      <c r="Q68" s="198"/>
      <c r="R68" s="199"/>
    </row>
    <row r="69" spans="1:18" s="47" customFormat="1" ht="9" customHeight="1">
      <c r="A69" s="228"/>
      <c r="B69" s="194"/>
      <c r="C69" s="194"/>
      <c r="D69" s="202"/>
      <c r="E69" s="194"/>
      <c r="F69" s="194"/>
      <c r="G69" s="194"/>
      <c r="H69" s="194"/>
      <c r="I69" s="202"/>
      <c r="J69" s="194"/>
      <c r="K69" s="194"/>
      <c r="L69" s="194"/>
      <c r="M69" s="194"/>
      <c r="N69" s="195"/>
      <c r="O69" s="195"/>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239" t="s">
        <v>161</v>
      </c>
      <c r="B71" s="240"/>
      <c r="C71" s="241"/>
      <c r="D71" s="242" t="s">
        <v>42</v>
      </c>
      <c r="E71" s="243" t="s">
        <v>164</v>
      </c>
      <c r="F71" s="242"/>
      <c r="G71" s="244"/>
      <c r="H71" s="245"/>
      <c r="I71" s="242" t="s">
        <v>42</v>
      </c>
      <c r="J71" s="243" t="s">
        <v>62</v>
      </c>
      <c r="K71" s="246"/>
      <c r="L71" s="243" t="s">
        <v>165</v>
      </c>
      <c r="M71" s="247"/>
      <c r="N71" s="248" t="s">
        <v>166</v>
      </c>
      <c r="O71" s="248"/>
      <c r="P71" s="249"/>
      <c r="Q71" s="250"/>
    </row>
    <row r="72" spans="1:17" s="19" customFormat="1" ht="9" customHeight="1">
      <c r="A72" s="252" t="s">
        <v>162</v>
      </c>
      <c r="B72" s="251"/>
      <c r="C72" s="253"/>
      <c r="D72" s="254">
        <v>1</v>
      </c>
      <c r="E72" s="70"/>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c r="F75" s="255"/>
      <c r="G75" s="70"/>
      <c r="H75" s="69"/>
      <c r="I75" s="256" t="s">
        <v>47</v>
      </c>
      <c r="J75" s="251"/>
      <c r="K75" s="257"/>
      <c r="L75" s="251"/>
      <c r="M75" s="258"/>
      <c r="N75" s="251"/>
      <c r="O75" s="257"/>
      <c r="P75" s="251"/>
      <c r="Q75" s="258"/>
    </row>
    <row r="76" spans="1:17" s="19" customFormat="1" ht="9" customHeight="1">
      <c r="A76" s="270" t="s">
        <v>163</v>
      </c>
      <c r="B76" s="271"/>
      <c r="C76" s="272"/>
      <c r="D76" s="254"/>
      <c r="E76" s="70"/>
      <c r="F76" s="255"/>
      <c r="G76" s="70"/>
      <c r="H76" s="69"/>
      <c r="I76" s="256" t="s">
        <v>48</v>
      </c>
      <c r="J76" s="251"/>
      <c r="K76" s="257"/>
      <c r="L76" s="251"/>
      <c r="M76" s="258"/>
      <c r="N76" s="264"/>
      <c r="O76" s="263"/>
      <c r="P76" s="264"/>
      <c r="Q76" s="265"/>
    </row>
    <row r="77" spans="1:17" s="19" customFormat="1" ht="9" customHeight="1">
      <c r="A77" s="252" t="s">
        <v>162</v>
      </c>
      <c r="B77" s="251"/>
      <c r="C77" s="253"/>
      <c r="D77" s="254"/>
      <c r="E77" s="70"/>
      <c r="F77" s="255"/>
      <c r="G77" s="70"/>
      <c r="H77" s="69"/>
      <c r="I77" s="256" t="s">
        <v>49</v>
      </c>
      <c r="J77" s="251"/>
      <c r="K77" s="257"/>
      <c r="L77" s="251"/>
      <c r="M77" s="258"/>
      <c r="N77" s="423" t="s">
        <v>171</v>
      </c>
      <c r="O77" s="260"/>
      <c r="P77" s="260"/>
      <c r="Q77" s="261"/>
    </row>
    <row r="78" spans="1:17" s="19" customFormat="1" ht="9" customHeight="1">
      <c r="A78" s="252" t="s">
        <v>50</v>
      </c>
      <c r="B78" s="251"/>
      <c r="C78" s="273"/>
      <c r="D78" s="254"/>
      <c r="E78" s="70"/>
      <c r="F78" s="255"/>
      <c r="G78" s="70"/>
      <c r="H78" s="69"/>
      <c r="I78" s="256" t="s">
        <v>51</v>
      </c>
      <c r="J78" s="251"/>
      <c r="K78" s="257"/>
      <c r="L78" s="251"/>
      <c r="M78" s="258"/>
      <c r="N78" s="251"/>
      <c r="O78" s="257"/>
      <c r="P78" s="251"/>
      <c r="Q78" s="258"/>
    </row>
    <row r="79" spans="1:17" s="19" customFormat="1" ht="9" customHeight="1">
      <c r="A79" s="266" t="s">
        <v>52</v>
      </c>
      <c r="B79" s="264"/>
      <c r="C79" s="274"/>
      <c r="D79" s="275"/>
      <c r="E79" s="276"/>
      <c r="F79" s="277"/>
      <c r="G79" s="276"/>
      <c r="H79" s="278"/>
      <c r="I79" s="279" t="s">
        <v>53</v>
      </c>
      <c r="J79" s="264"/>
      <c r="K79" s="263"/>
      <c r="L79" s="264"/>
      <c r="M79" s="265"/>
      <c r="N79" s="264" t="str">
        <f>Q4</f>
        <v>ΧΡΗΣΤΟΣ ΜΟΥΡΤΖΙΟΣ</v>
      </c>
      <c r="O79" s="263"/>
      <c r="P79" s="264"/>
      <c r="Q79" s="280">
        <f>MIN(4,'Boys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15" stopIfTrue="1">
      <formula>AND($D7&lt;9,$C7&gt;0)</formula>
    </cfRule>
  </conditionalFormatting>
  <conditionalFormatting sqref="H40 H60 J50 H24 H48 H32 J58 H68 H36 H56 J66 H64 J10 L46 H28 L14 J18 J26 J34 L30 L62 H44 J42 H52 H8 H16 H20 H12 N22">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D53 D47 D45 D43 D41 D39 D69 D67 D49 D65 D63 D61 D59 D57 D55 D51">
    <cfRule type="expression" priority="5" dxfId="16" stopIfTrue="1">
      <formula>AND($D39&lt;9,$C39&gt;0)</formula>
    </cfRule>
  </conditionalFormatting>
  <conditionalFormatting sqref="E55 E57 E59 E61 E63 E65 E67 E69 E39 E41 E43 E45 E47 E49 E51 E53">
    <cfRule type="cellIs" priority="6" dxfId="0" operator="equal" stopIfTrue="1">
      <formula>"Bye"</formula>
    </cfRule>
    <cfRule type="expression" priority="7" dxfId="15" stopIfTrue="1">
      <formula>AND($D39&lt;9,$C39&gt;0)</formula>
    </cfRule>
  </conditionalFormatting>
  <conditionalFormatting sqref="L10 L18 L26 L34 N30 N62 L58 L66 N14 N46 L42 L50 P22 J8 J12 J16 J20 J24 J28 J32 J36 J56 J60 J64 J68 J40 J44 J48 J52">
    <cfRule type="expression" priority="8" dxfId="15" stopIfTrue="1">
      <formula>I8="as"</formula>
    </cfRule>
    <cfRule type="expression" priority="9" dxfId="15" stopIfTrue="1">
      <formula>I8="bs"</formula>
    </cfRule>
  </conditionalFormatting>
  <conditionalFormatting sqref="B7 B9 B11 B13 B15 B17 B19 B21 B23 B25 B27 B29 B31 B33 B35 B37 B55 B57 B59 B61 B63 B65 B67 B69 B39 B41 B43 B45 B47 B49 B51 B53">
    <cfRule type="cellIs" priority="10" dxfId="18" operator="equal" stopIfTrue="1">
      <formula>"QA"</formula>
    </cfRule>
    <cfRule type="cellIs" priority="11" dxfId="18" operator="equal" stopIfTrue="1">
      <formula>"DA"</formula>
    </cfRule>
  </conditionalFormatting>
  <conditionalFormatting sqref="I8 I12 I16 I20 I24 I28 I32 I36 M30 M14 K10 K34 Q79 K18 K26 O22">
    <cfRule type="expression" priority="12" dxfId="17" stopIfTrue="1">
      <formula>$N$1="CU"</formula>
    </cfRule>
  </conditionalFormatting>
  <conditionalFormatting sqref="E35 E37 E25 E33 E31 E29 E27 E23 E19 E21 E9 E17 E15 E13 E11 E7">
    <cfRule type="cellIs" priority="13" dxfId="0" operator="equal" stopIfTrue="1">
      <formula>"Bye"</formula>
    </cfRule>
  </conditionalFormatting>
  <conditionalFormatting sqref="D9 D7 D11 D13 D15 D17 D19 D21 D23 D25 D27 D29 D31 D33 D35 D37">
    <cfRule type="expression" priority="14" dxfId="16"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139">
    <tabColor indexed="12"/>
    <pageSetUpPr fitToPage="1"/>
  </sheetPr>
  <dimension ref="A1:T79"/>
  <sheetViews>
    <sheetView showGridLines="0" showZeros="0" zoomScalePageLayoutView="0" workbookViewId="0" topLeftCell="A19">
      <selection activeCell="P38" sqref="P3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0"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217</v>
      </c>
      <c r="K1" s="140"/>
      <c r="L1" s="73"/>
      <c r="M1" s="169"/>
      <c r="N1" s="169" t="s">
        <v>184</v>
      </c>
      <c r="O1" s="169"/>
      <c r="P1" s="168"/>
      <c r="Q1" s="169"/>
    </row>
    <row r="2" spans="1:17" s="97" customFormat="1" ht="12.75">
      <c r="A2" s="75" t="str">
        <f>'Week SetUp'!$A$8</f>
        <v>ITF Junior Circuit</v>
      </c>
      <c r="B2" s="75"/>
      <c r="C2" s="75"/>
      <c r="D2" s="75"/>
      <c r="E2" s="75"/>
      <c r="F2" s="170"/>
      <c r="G2" s="102"/>
      <c r="H2" s="102"/>
      <c r="I2" s="171"/>
      <c r="J2" s="140" t="s">
        <v>174</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178" t="s">
        <v>40</v>
      </c>
      <c r="C5" s="178" t="s">
        <v>154</v>
      </c>
      <c r="D5" s="178" t="s">
        <v>41</v>
      </c>
      <c r="E5" s="179" t="s">
        <v>150</v>
      </c>
      <c r="F5" s="179" t="s">
        <v>151</v>
      </c>
      <c r="G5" s="179"/>
      <c r="H5" s="179" t="s">
        <v>145</v>
      </c>
      <c r="I5" s="179"/>
      <c r="J5" s="178" t="s">
        <v>155</v>
      </c>
      <c r="K5" s="180"/>
      <c r="L5" s="178" t="s">
        <v>159</v>
      </c>
      <c r="M5" s="180"/>
      <c r="N5" s="178" t="s">
        <v>156</v>
      </c>
      <c r="O5" s="180"/>
      <c r="P5" s="178" t="s">
        <v>157</v>
      </c>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IF($D7="","",VLOOKUP($D7,'Boys Si Main Draw Prep'!$A$7:$P$38,15))</f>
        <v>0</v>
      </c>
      <c r="C7" s="189">
        <f>IF($D7="","",VLOOKUP($D7,'Boys Si Main Draw Prep'!$A$7:$P$38,16))</f>
        <v>0</v>
      </c>
      <c r="D7" s="190">
        <v>5</v>
      </c>
      <c r="E7" s="191" t="str">
        <f>UPPER(IF($D7="","",VLOOKUP($D7,'Boys Si Main Draw Prep'!$A$7:$P$38,2)))</f>
        <v>ΧΑΤΖΗΣΤΟΥΓΙΑΝΝΗΣ</v>
      </c>
      <c r="F7" s="191" t="str">
        <f>IF($D7="","",VLOOKUP($D7,'Boys Si Main Draw Prep'!$A$7:$P$38,3))</f>
        <v>ΔΗΜΗΤΡΙΟΣ</v>
      </c>
      <c r="G7" s="191"/>
      <c r="H7" s="191" t="str">
        <f>IF($D7="","",VLOOKUP($D7,'Boys Si Main Draw Prep'!$A$7:$P$38,4))</f>
        <v>ΣΑΣΕΡΡΩΝ</v>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191" t="s">
        <v>239</v>
      </c>
      <c r="K8" s="207"/>
      <c r="L8" s="192"/>
      <c r="M8" s="192"/>
      <c r="N8" s="195"/>
      <c r="O8" s="196"/>
      <c r="P8" s="197"/>
      <c r="Q8" s="198"/>
      <c r="R8" s="199"/>
      <c r="T8" s="208" t="e">
        <f>#REF!</f>
        <v>#REF!</v>
      </c>
    </row>
    <row r="9" spans="1:20" s="47" customFormat="1" ht="9" customHeight="1">
      <c r="A9" s="201">
        <v>2</v>
      </c>
      <c r="B9" s="189">
        <f>IF($D9="","",VLOOKUP($D9,'Boys Si Main Draw Prep'!$A$7:$P$38,15))</f>
      </c>
      <c r="C9" s="189">
        <f>IF($D9="","",VLOOKUP($D9,'Boys Si Main Draw Prep'!$A$7:$P$38,16))</f>
      </c>
      <c r="D9" s="190"/>
      <c r="E9" s="209" t="s">
        <v>343</v>
      </c>
      <c r="F9" s="209">
        <f>IF($D9="","",VLOOKUP($D9,'Boys Si Main Draw Prep'!$A$7:$P$38,3))</f>
      </c>
      <c r="G9" s="209"/>
      <c r="H9" s="209">
        <f>IF($D9="","",VLOOKUP($D9,'Boys Si Main Draw Prep'!$A$7:$P$38,4))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203"/>
      <c r="I10" s="213"/>
      <c r="J10" s="205" t="s">
        <v>11</v>
      </c>
      <c r="K10" s="214"/>
      <c r="L10" s="441" t="s">
        <v>239</v>
      </c>
      <c r="M10" s="215"/>
      <c r="N10" s="216"/>
      <c r="O10" s="216"/>
      <c r="P10" s="197"/>
      <c r="Q10" s="198"/>
      <c r="R10" s="199"/>
      <c r="T10" s="208" t="e">
        <f>#REF!</f>
        <v>#REF!</v>
      </c>
    </row>
    <row r="11" spans="1:20" s="47" customFormat="1" ht="9" customHeight="1">
      <c r="A11" s="201">
        <v>3</v>
      </c>
      <c r="B11" s="189">
        <f>IF($D11="","",VLOOKUP($D11,'Boys Si Main Draw Prep'!$A$7:$P$38,15))</f>
        <v>0</v>
      </c>
      <c r="C11" s="189">
        <f>IF($D11="","",VLOOKUP($D11,'Boys Si Main Draw Prep'!$A$7:$P$38,16))</f>
        <v>0</v>
      </c>
      <c r="D11" s="190">
        <v>22</v>
      </c>
      <c r="E11" s="209" t="str">
        <f>UPPER(IF($D11="","",VLOOKUP($D11,'Boys Si Main Draw Prep'!$A$7:$P$38,2)))</f>
        <v>ΡΑΠΤΗΣ</v>
      </c>
      <c r="F11" s="209" t="str">
        <f>IF($D11="","",VLOOKUP($D11,'Boys Si Main Draw Prep'!$A$7:$P$38,3))</f>
        <v>ΔΗΜΟΣ</v>
      </c>
      <c r="G11" s="209"/>
      <c r="H11" s="209" t="str">
        <f>IF($D11="","",VLOOKUP($D11,'Boys Si Main Draw Prep'!$A$7:$P$38,4))</f>
        <v>ΑΛΕΞΑΝΔΡΟΣ</v>
      </c>
      <c r="I11" s="193"/>
      <c r="J11" s="192"/>
      <c r="K11" s="217"/>
      <c r="L11" s="192" t="s">
        <v>350</v>
      </c>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9" t="s">
        <v>298</v>
      </c>
      <c r="K12" s="219"/>
      <c r="L12" s="192"/>
      <c r="M12" s="218"/>
      <c r="N12" s="216"/>
      <c r="O12" s="216"/>
      <c r="P12" s="197"/>
      <c r="Q12" s="198"/>
      <c r="R12" s="199"/>
      <c r="T12" s="208" t="e">
        <f>#REF!</f>
        <v>#REF!</v>
      </c>
    </row>
    <row r="13" spans="1:20" s="47" customFormat="1" ht="9" customHeight="1">
      <c r="A13" s="201">
        <v>4</v>
      </c>
      <c r="B13" s="189">
        <f>IF($D13="","",VLOOKUP($D13,'Boys Si Main Draw Prep'!$A$7:$P$38,15))</f>
        <v>0</v>
      </c>
      <c r="C13" s="189">
        <f>IF($D13="","",VLOOKUP($D13,'Boys Si Main Draw Prep'!$A$7:$P$38,16))</f>
        <v>0</v>
      </c>
      <c r="D13" s="190">
        <v>16</v>
      </c>
      <c r="E13" s="209" t="str">
        <f>UPPER(IF($D13="","",VLOOKUP($D13,'Boys Si Main Draw Prep'!$A$7:$P$38,2)))</f>
        <v>ΙΩΑΝΝΟΥ</v>
      </c>
      <c r="F13" s="209" t="str">
        <f>IF($D13="","",VLOOKUP($D13,'Boys Si Main Draw Prep'!$A$7:$P$38,3))</f>
        <v>ΡΑΦΑΗΛ</v>
      </c>
      <c r="G13" s="209"/>
      <c r="H13" s="209" t="str">
        <f>IF($D13="","",VLOOKUP($D13,'Boys Si Main Draw Prep'!$A$7:$P$38,4))</f>
        <v>ΟΑΞΑΝΘΗΣ</v>
      </c>
      <c r="I13" s="220"/>
      <c r="J13" s="192" t="s">
        <v>350</v>
      </c>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441" t="s">
        <v>239</v>
      </c>
      <c r="O14" s="215"/>
      <c r="P14" s="197"/>
      <c r="Q14" s="198"/>
      <c r="R14" s="199"/>
      <c r="T14" s="208" t="e">
        <f>#REF!</f>
        <v>#REF!</v>
      </c>
    </row>
    <row r="15" spans="1:20" s="47" customFormat="1" ht="9" customHeight="1">
      <c r="A15" s="201">
        <v>5</v>
      </c>
      <c r="B15" s="189">
        <f>IF($D15="","",VLOOKUP($D15,'Boys Si Main Draw Prep'!$A$7:$P$38,15))</f>
        <v>0</v>
      </c>
      <c r="C15" s="189">
        <f>IF($D15="","",VLOOKUP($D15,'Boys Si Main Draw Prep'!$A$7:$P$38,16))</f>
        <v>0</v>
      </c>
      <c r="D15" s="190">
        <v>14</v>
      </c>
      <c r="E15" s="209" t="str">
        <f>UPPER(IF($D15="","",VLOOKUP($D15,'Boys Si Main Draw Prep'!$A$7:$P$38,2)))</f>
        <v>ΠΕΝΤΖΟΥΡΙΔΗΣ</v>
      </c>
      <c r="F15" s="209" t="str">
        <f>IF($D15="","",VLOOKUP($D15,'Boys Si Main Draw Prep'!$A$7:$P$38,3))</f>
        <v>ΒΑΣΙΛΕΙΟΣ</v>
      </c>
      <c r="G15" s="209"/>
      <c r="H15" s="209" t="str">
        <f>IF($D15="","",VLOOKUP($D15,'Boys Si Main Draw Prep'!$A$7:$P$38,4))</f>
        <v>ΟΑΞΑΝΘΗΣ</v>
      </c>
      <c r="I15" s="222"/>
      <c r="J15" s="192"/>
      <c r="K15" s="192"/>
      <c r="L15" s="192"/>
      <c r="M15" s="218"/>
      <c r="N15" s="192" t="s">
        <v>366</v>
      </c>
      <c r="O15" s="281"/>
      <c r="P15" s="195"/>
      <c r="Q15" s="196"/>
      <c r="R15" s="199"/>
      <c r="T15" s="208" t="e">
        <f>#REF!</f>
        <v>#REF!</v>
      </c>
    </row>
    <row r="16" spans="1:20" s="47" customFormat="1" ht="9" customHeight="1" thickBot="1">
      <c r="A16" s="201"/>
      <c r="B16" s="202"/>
      <c r="C16" s="202"/>
      <c r="D16" s="212"/>
      <c r="E16" s="203"/>
      <c r="F16" s="203"/>
      <c r="G16" s="204"/>
      <c r="H16" s="205" t="s">
        <v>11</v>
      </c>
      <c r="I16" s="206"/>
      <c r="J16" s="209" t="s">
        <v>230</v>
      </c>
      <c r="K16" s="207"/>
      <c r="L16" s="192"/>
      <c r="M16" s="218"/>
      <c r="N16" s="195"/>
      <c r="O16" s="281"/>
      <c r="P16" s="195"/>
      <c r="Q16" s="196"/>
      <c r="R16" s="199"/>
      <c r="T16" s="223" t="e">
        <f>#REF!</f>
        <v>#REF!</v>
      </c>
    </row>
    <row r="17" spans="1:18" s="47" customFormat="1" ht="9" customHeight="1">
      <c r="A17" s="201">
        <v>6</v>
      </c>
      <c r="B17" s="189">
        <f>IF($D17="","",VLOOKUP($D17,'Boys Si Main Draw Prep'!$A$7:$P$38,15))</f>
        <v>0</v>
      </c>
      <c r="C17" s="189">
        <f>IF($D17="","",VLOOKUP($D17,'Boys Si Main Draw Prep'!$A$7:$P$38,16))</f>
        <v>0</v>
      </c>
      <c r="D17" s="190">
        <v>3</v>
      </c>
      <c r="E17" s="209" t="s">
        <v>230</v>
      </c>
      <c r="F17" s="209" t="str">
        <f>IF($D17="","",VLOOKUP($D17,'Boys Si Main Draw Prep'!$A$7:$P$38,3))</f>
        <v>ΜΗΝΑΣ</v>
      </c>
      <c r="G17" s="209"/>
      <c r="H17" s="209" t="str">
        <f>IF($D17="","",VLOOKUP($D17,'Boys Si Main Draw Prep'!$A$7:$P$38,4))</f>
        <v>Ο.Α.ΑΛΕΞΑΝΔΡΟΥΠΟΛΗΣ</v>
      </c>
      <c r="I17" s="210"/>
      <c r="J17" s="192" t="s">
        <v>367</v>
      </c>
      <c r="K17" s="211"/>
      <c r="L17" s="192"/>
      <c r="M17" s="218"/>
      <c r="N17" s="195"/>
      <c r="O17" s="281"/>
      <c r="P17" s="195"/>
      <c r="Q17" s="196"/>
      <c r="R17" s="199"/>
    </row>
    <row r="18" spans="1:18" s="47" customFormat="1" ht="9" customHeight="1">
      <c r="A18" s="201"/>
      <c r="B18" s="202"/>
      <c r="C18" s="202"/>
      <c r="D18" s="212"/>
      <c r="E18" s="203"/>
      <c r="F18" s="203"/>
      <c r="G18" s="204"/>
      <c r="H18" s="192"/>
      <c r="I18" s="213"/>
      <c r="J18" s="205" t="s">
        <v>11</v>
      </c>
      <c r="K18" s="214"/>
      <c r="L18" s="207" t="s">
        <v>254</v>
      </c>
      <c r="M18" s="224"/>
      <c r="N18" s="195"/>
      <c r="O18" s="281"/>
      <c r="P18" s="195"/>
      <c r="Q18" s="196"/>
      <c r="R18" s="199"/>
    </row>
    <row r="19" spans="1:18" s="47" customFormat="1" ht="9" customHeight="1">
      <c r="A19" s="201">
        <v>7</v>
      </c>
      <c r="B19" s="189">
        <f>IF($D19="","",VLOOKUP($D19,'Boys Si Main Draw Prep'!$A$7:$P$38,15))</f>
      </c>
      <c r="C19" s="189">
        <f>IF($D19="","",VLOOKUP($D19,'Boys Si Main Draw Prep'!$A$7:$P$38,16))</f>
      </c>
      <c r="D19" s="190"/>
      <c r="E19" s="209" t="s">
        <v>343</v>
      </c>
      <c r="F19" s="209">
        <f>IF($D19="","",VLOOKUP($D19,'Boys Si Main Draw Prep'!$A$7:$P$38,3))</f>
      </c>
      <c r="G19" s="209"/>
      <c r="H19" s="209">
        <f>IF($D19="","",VLOOKUP($D19,'Boys Si Main Draw Prep'!$A$7:$P$38,4))</f>
      </c>
      <c r="I19" s="193"/>
      <c r="J19" s="192"/>
      <c r="K19" s="217"/>
      <c r="L19" s="192" t="s">
        <v>350</v>
      </c>
      <c r="M19" s="216"/>
      <c r="N19" s="195"/>
      <c r="O19" s="281"/>
      <c r="P19" s="195"/>
      <c r="Q19" s="196"/>
      <c r="R19" s="199"/>
    </row>
    <row r="20" spans="1:18" s="47" customFormat="1" ht="9" customHeight="1">
      <c r="A20" s="201"/>
      <c r="B20" s="202"/>
      <c r="C20" s="202"/>
      <c r="D20" s="202"/>
      <c r="E20" s="203"/>
      <c r="F20" s="203"/>
      <c r="G20" s="204"/>
      <c r="H20" s="205" t="s">
        <v>11</v>
      </c>
      <c r="I20" s="206"/>
      <c r="J20" s="207" t="s">
        <v>254</v>
      </c>
      <c r="K20" s="219"/>
      <c r="L20" s="192"/>
      <c r="M20" s="216"/>
      <c r="N20" s="195"/>
      <c r="O20" s="281"/>
      <c r="P20" s="195"/>
      <c r="Q20" s="196"/>
      <c r="R20" s="199"/>
    </row>
    <row r="21" spans="1:18" s="47" customFormat="1" ht="9" customHeight="1">
      <c r="A21" s="188">
        <v>8</v>
      </c>
      <c r="B21" s="189">
        <f>IF($D21="","",VLOOKUP($D21,'Boys Si Main Draw Prep'!$A$7:$P$38,15))</f>
        <v>0</v>
      </c>
      <c r="C21" s="189">
        <f>IF($D21="","",VLOOKUP($D21,'Boys Si Main Draw Prep'!$A$7:$P$38,16))</f>
        <v>0</v>
      </c>
      <c r="D21" s="190">
        <v>10</v>
      </c>
      <c r="E21" s="191" t="str">
        <f>UPPER(IF($D21="","",VLOOKUP($D21,'Boys Si Main Draw Prep'!$A$7:$P$38,2)))</f>
        <v>ΚΕΧΑΓΙΑΣ</v>
      </c>
      <c r="F21" s="191" t="str">
        <f>IF($D21="","",VLOOKUP($D21,'Boys Si Main Draw Prep'!$A$7:$P$38,3))</f>
        <v>ΓΙΩΡΓΟΣ</v>
      </c>
      <c r="G21" s="191"/>
      <c r="H21" s="191" t="str">
        <f>IF($D21="","",VLOOKUP($D21,'Boys Si Main Draw Prep'!$A$7:$P$38,4))</f>
        <v>ΣΑΔΡΑΜΑΣ</v>
      </c>
      <c r="I21" s="220"/>
      <c r="J21" s="192"/>
      <c r="K21" s="192"/>
      <c r="L21" s="192"/>
      <c r="M21" s="216"/>
      <c r="N21" s="195"/>
      <c r="O21" s="281"/>
      <c r="P21" s="195"/>
      <c r="Q21" s="196"/>
      <c r="R21" s="199"/>
    </row>
    <row r="22" spans="1:18" s="47" customFormat="1" ht="9" customHeight="1">
      <c r="A22" s="201"/>
      <c r="B22" s="202"/>
      <c r="C22" s="202"/>
      <c r="D22" s="202"/>
      <c r="E22" s="221"/>
      <c r="F22" s="221"/>
      <c r="G22" s="225"/>
      <c r="H22" s="221"/>
      <c r="I22" s="213"/>
      <c r="J22" s="192"/>
      <c r="K22" s="192"/>
      <c r="L22" s="192"/>
      <c r="M22" s="216"/>
      <c r="N22" s="205" t="s">
        <v>11</v>
      </c>
      <c r="O22" s="214"/>
      <c r="P22" s="207" t="s">
        <v>368</v>
      </c>
      <c r="Q22" s="282"/>
      <c r="R22" s="199"/>
    </row>
    <row r="23" spans="1:18" s="47" customFormat="1" ht="9" customHeight="1">
      <c r="A23" s="188">
        <v>9</v>
      </c>
      <c r="B23" s="189">
        <f>IF($D23="","",VLOOKUP($D23,'Boys Si Main Draw Prep'!$A$7:$P$38,15))</f>
        <v>0</v>
      </c>
      <c r="C23" s="189">
        <f>IF($D23="","",VLOOKUP($D23,'Boys Si Main Draw Prep'!$A$7:$P$38,16))</f>
        <v>0</v>
      </c>
      <c r="D23" s="190">
        <v>6</v>
      </c>
      <c r="E23" s="191" t="str">
        <f>UPPER(IF($D23="","",VLOOKUP($D23,'Boys Si Main Draw Prep'!$A$7:$P$38,2)))</f>
        <v>ΚΑΛΟΓΡΑΙΑΚΗΣ</v>
      </c>
      <c r="F23" s="191" t="str">
        <f>IF($D23="","",VLOOKUP($D23,'Boys Si Main Draw Prep'!$A$7:$P$38,3))</f>
        <v>ΣΤΕΦΑΝΟΣ</v>
      </c>
      <c r="G23" s="191"/>
      <c r="H23" s="191" t="str">
        <f>IF($D23="","",VLOOKUP($D23,'Boys Si Main Draw Prep'!$A$7:$P$38,4))</f>
        <v>ΣΑΣΕΡΡΩΝ</v>
      </c>
      <c r="I23" s="193"/>
      <c r="J23" s="192"/>
      <c r="K23" s="192"/>
      <c r="L23" s="192"/>
      <c r="M23" s="216"/>
      <c r="N23" s="195"/>
      <c r="O23" s="281"/>
      <c r="P23" s="192" t="s">
        <v>369</v>
      </c>
      <c r="Q23" s="281"/>
      <c r="R23" s="199"/>
    </row>
    <row r="24" spans="1:18" s="47" customFormat="1" ht="9" customHeight="1">
      <c r="A24" s="201"/>
      <c r="B24" s="202"/>
      <c r="C24" s="202"/>
      <c r="D24" s="202"/>
      <c r="E24" s="203"/>
      <c r="F24" s="203"/>
      <c r="G24" s="204"/>
      <c r="H24" s="205" t="s">
        <v>11</v>
      </c>
      <c r="I24" s="206"/>
      <c r="J24" s="207" t="s">
        <v>242</v>
      </c>
      <c r="K24" s="207"/>
      <c r="L24" s="192"/>
      <c r="M24" s="216"/>
      <c r="N24" s="195"/>
      <c r="O24" s="281"/>
      <c r="P24" s="195"/>
      <c r="Q24" s="281"/>
      <c r="R24" s="199"/>
    </row>
    <row r="25" spans="1:18" s="47" customFormat="1" ht="9" customHeight="1">
      <c r="A25" s="201">
        <v>10</v>
      </c>
      <c r="B25" s="189">
        <f>IF($D25="","",VLOOKUP($D25,'Boys Si Main Draw Prep'!$A$7:$P$38,15))</f>
      </c>
      <c r="C25" s="189">
        <f>IF($D25="","",VLOOKUP($D25,'Boys Si Main Draw Prep'!$A$7:$P$38,16))</f>
      </c>
      <c r="D25" s="190"/>
      <c r="E25" s="209" t="s">
        <v>343</v>
      </c>
      <c r="F25" s="209">
        <f>IF($D25="","",VLOOKUP($D25,'Boys Si Main Draw Prep'!$A$7:$P$38,3))</f>
      </c>
      <c r="G25" s="209"/>
      <c r="H25" s="209">
        <f>IF($D25="","",VLOOKUP($D25,'Boys Si Main Draw Prep'!$A$7:$P$38,4))</f>
      </c>
      <c r="I25" s="210"/>
      <c r="J25" s="192"/>
      <c r="K25" s="211"/>
      <c r="L25" s="192"/>
      <c r="M25" s="216"/>
      <c r="N25" s="195"/>
      <c r="O25" s="281"/>
      <c r="P25" s="195"/>
      <c r="Q25" s="281"/>
      <c r="R25" s="199"/>
    </row>
    <row r="26" spans="1:18" s="47" customFormat="1" ht="9" customHeight="1">
      <c r="A26" s="201"/>
      <c r="B26" s="202"/>
      <c r="C26" s="202"/>
      <c r="D26" s="212"/>
      <c r="E26" s="203"/>
      <c r="F26" s="203"/>
      <c r="G26" s="204"/>
      <c r="H26" s="203"/>
      <c r="I26" s="213"/>
      <c r="J26" s="205" t="s">
        <v>11</v>
      </c>
      <c r="K26" s="214"/>
      <c r="L26" s="207" t="s">
        <v>242</v>
      </c>
      <c r="M26" s="215"/>
      <c r="N26" s="195"/>
      <c r="O26" s="281"/>
      <c r="P26" s="195"/>
      <c r="Q26" s="281"/>
      <c r="R26" s="199"/>
    </row>
    <row r="27" spans="1:18" s="47" customFormat="1" ht="9" customHeight="1">
      <c r="A27" s="201">
        <v>11</v>
      </c>
      <c r="B27" s="189">
        <f>IF($D27="","",VLOOKUP($D27,'Boys Si Main Draw Prep'!$A$7:$P$38,15))</f>
        <v>0</v>
      </c>
      <c r="C27" s="189">
        <f>IF($D27="","",VLOOKUP($D27,'Boys Si Main Draw Prep'!$A$7:$P$38,16))</f>
        <v>0</v>
      </c>
      <c r="D27" s="190">
        <v>24</v>
      </c>
      <c r="E27" s="209" t="str">
        <f>UPPER(IF($D27="","",VLOOKUP($D27,'Boys Si Main Draw Prep'!$A$7:$P$38,2)))</f>
        <v>ΓΕΩΡΓΑΛΗΣ</v>
      </c>
      <c r="F27" s="209" t="str">
        <f>IF($D27="","",VLOOKUP($D27,'Boys Si Main Draw Prep'!$A$7:$P$38,3))</f>
        <v>ΧΑΡΗΣ</v>
      </c>
      <c r="G27" s="209"/>
      <c r="H27" s="209" t="str">
        <f>IF($D27="","",VLOOKUP($D27,'Boys Si Main Draw Prep'!$A$7:$P$38,4))</f>
        <v>ΑΟΑΚΑΒΑΛΑΣ</v>
      </c>
      <c r="I27" s="193"/>
      <c r="J27" s="192"/>
      <c r="K27" s="217"/>
      <c r="L27" s="192" t="s">
        <v>370</v>
      </c>
      <c r="M27" s="218"/>
      <c r="N27" s="195"/>
      <c r="O27" s="281"/>
      <c r="P27" s="195"/>
      <c r="Q27" s="281"/>
      <c r="R27" s="199"/>
    </row>
    <row r="28" spans="1:18" s="47" customFormat="1" ht="9" customHeight="1">
      <c r="A28" s="226"/>
      <c r="B28" s="202"/>
      <c r="C28" s="202"/>
      <c r="D28" s="212"/>
      <c r="E28" s="203"/>
      <c r="F28" s="203"/>
      <c r="G28" s="204"/>
      <c r="H28" s="205" t="s">
        <v>11</v>
      </c>
      <c r="I28" s="206"/>
      <c r="J28" s="209" t="s">
        <v>301</v>
      </c>
      <c r="K28" s="219"/>
      <c r="L28" s="192"/>
      <c r="M28" s="218"/>
      <c r="N28" s="195"/>
      <c r="O28" s="281"/>
      <c r="P28" s="195"/>
      <c r="Q28" s="281"/>
      <c r="R28" s="199"/>
    </row>
    <row r="29" spans="1:18" s="47" customFormat="1" ht="9" customHeight="1">
      <c r="A29" s="201">
        <v>12</v>
      </c>
      <c r="B29" s="189">
        <f>IF($D29="","",VLOOKUP($D29,'Boys Si Main Draw Prep'!$A$7:$P$38,15))</f>
        <v>0</v>
      </c>
      <c r="C29" s="189">
        <f>IF($D29="","",VLOOKUP($D29,'Boys Si Main Draw Prep'!$A$7:$P$38,16))</f>
        <v>0</v>
      </c>
      <c r="D29" s="190">
        <v>19</v>
      </c>
      <c r="E29" s="209" t="str">
        <f>UPPER(IF($D29="","",VLOOKUP($D29,'Boys Si Main Draw Prep'!$A$7:$P$38,2)))</f>
        <v>ΝΙΚΟΓΛΟΥ</v>
      </c>
      <c r="F29" s="209" t="str">
        <f>IF($D29="","",VLOOKUP($D29,'Boys Si Main Draw Prep'!$A$7:$P$38,3))</f>
        <v>ΚΩΝ/ΝΟΣ</v>
      </c>
      <c r="G29" s="209"/>
      <c r="H29" s="209" t="str">
        <f>IF($D29="","",VLOOKUP($D29,'Boys Si Main Draw Prep'!$A$7:$P$38,4))</f>
        <v>ΠΑΝΘΡΑΚΙΚΟΣ</v>
      </c>
      <c r="I29" s="220"/>
      <c r="J29" s="192" t="s">
        <v>350</v>
      </c>
      <c r="K29" s="192"/>
      <c r="L29" s="192"/>
      <c r="M29" s="218"/>
      <c r="N29" s="195"/>
      <c r="O29" s="281"/>
      <c r="P29" s="195"/>
      <c r="Q29" s="281"/>
      <c r="R29" s="199"/>
    </row>
    <row r="30" spans="1:18" s="47" customFormat="1" ht="9" customHeight="1">
      <c r="A30" s="201"/>
      <c r="B30" s="202"/>
      <c r="C30" s="202"/>
      <c r="D30" s="212"/>
      <c r="E30" s="192"/>
      <c r="F30" s="192"/>
      <c r="G30" s="61"/>
      <c r="H30" s="221"/>
      <c r="I30" s="213"/>
      <c r="J30" s="192"/>
      <c r="K30" s="192"/>
      <c r="L30" s="205" t="s">
        <v>11</v>
      </c>
      <c r="M30" s="214"/>
      <c r="N30" s="207" t="s">
        <v>244</v>
      </c>
      <c r="O30" s="283"/>
      <c r="P30" s="195"/>
      <c r="Q30" s="281"/>
      <c r="R30" s="199"/>
    </row>
    <row r="31" spans="1:18" s="47" customFormat="1" ht="9" customHeight="1">
      <c r="A31" s="201">
        <v>13</v>
      </c>
      <c r="B31" s="189">
        <f>IF($D31="","",VLOOKUP($D31,'Boys Si Main Draw Prep'!$A$7:$P$38,15))</f>
        <v>0</v>
      </c>
      <c r="C31" s="189">
        <f>IF($D31="","",VLOOKUP($D31,'Boys Si Main Draw Prep'!$A$7:$P$38,16))</f>
        <v>0</v>
      </c>
      <c r="D31" s="190">
        <v>8</v>
      </c>
      <c r="E31" s="209" t="str">
        <f>UPPER(IF($D31="","",VLOOKUP($D31,'Boys Si Main Draw Prep'!$A$7:$P$38,2)))</f>
        <v>ΧΑΛΒΑΤΖΗΣ</v>
      </c>
      <c r="F31" s="209" t="str">
        <f>IF($D31="","",VLOOKUP($D31,'Boys Si Main Draw Prep'!$A$7:$P$38,3))</f>
        <v>ΔΗΜΗΤΡΙΟΣ</v>
      </c>
      <c r="G31" s="209"/>
      <c r="H31" s="209" t="str">
        <f>IF($D31="","",VLOOKUP($D31,'Boys Si Main Draw Prep'!$A$7:$P$38,4))</f>
        <v>ΣΑΣΕΡΡΩΝ</v>
      </c>
      <c r="I31" s="222"/>
      <c r="J31" s="192"/>
      <c r="K31" s="192"/>
      <c r="L31" s="192"/>
      <c r="M31" s="218"/>
      <c r="N31" s="207" t="s">
        <v>371</v>
      </c>
      <c r="O31" s="196"/>
      <c r="P31" s="195"/>
      <c r="Q31" s="281"/>
      <c r="R31" s="199"/>
    </row>
    <row r="32" spans="1:18" s="47" customFormat="1" ht="9" customHeight="1">
      <c r="A32" s="201"/>
      <c r="B32" s="202"/>
      <c r="C32" s="202"/>
      <c r="D32" s="212"/>
      <c r="E32" s="203"/>
      <c r="F32" s="203"/>
      <c r="G32" s="204"/>
      <c r="H32" s="205" t="s">
        <v>11</v>
      </c>
      <c r="I32" s="206"/>
      <c r="J32" s="207" t="s">
        <v>246</v>
      </c>
      <c r="K32" s="207"/>
      <c r="L32" s="192"/>
      <c r="M32" s="218"/>
      <c r="N32" s="195"/>
      <c r="O32" s="196"/>
      <c r="P32" s="195"/>
      <c r="Q32" s="281"/>
      <c r="R32" s="199"/>
    </row>
    <row r="33" spans="1:18" s="47" customFormat="1" ht="9" customHeight="1">
      <c r="A33" s="201">
        <v>14</v>
      </c>
      <c r="B33" s="189">
        <f>IF($D33="","",VLOOKUP($D33,'Boys Si Main Draw Prep'!$A$7:$P$38,15))</f>
        <v>0</v>
      </c>
      <c r="C33" s="189">
        <f>IF($D33="","",VLOOKUP($D33,'Boys Si Main Draw Prep'!$A$7:$P$38,16))</f>
        <v>0</v>
      </c>
      <c r="D33" s="190">
        <v>21</v>
      </c>
      <c r="E33" s="209" t="str">
        <f>UPPER(IF($D33="","",VLOOKUP($D33,'Boys Si Main Draw Prep'!$A$7:$P$38,2)))</f>
        <v>ΜΑΥΡΟΥΔΗΣ</v>
      </c>
      <c r="F33" s="209" t="str">
        <f>IF($D33="","",VLOOKUP($D33,'Boys Si Main Draw Prep'!$A$7:$P$38,3))</f>
        <v>ΠΑΝΑΓΙΩΤΗΣ</v>
      </c>
      <c r="G33" s="209"/>
      <c r="H33" s="209" t="str">
        <f>IF($D33="","",VLOOKUP($D33,'Boys Si Main Draw Prep'!$A$7:$P$38,4))</f>
        <v>ΠΑΝΘΡΑΚΙΚΟΣ</v>
      </c>
      <c r="I33" s="210"/>
      <c r="J33" s="192" t="s">
        <v>350</v>
      </c>
      <c r="K33" s="211"/>
      <c r="L33" s="192"/>
      <c r="M33" s="218"/>
      <c r="N33" s="195"/>
      <c r="O33" s="196"/>
      <c r="P33" s="195"/>
      <c r="Q33" s="281"/>
      <c r="R33" s="199"/>
    </row>
    <row r="34" spans="1:18" s="47" customFormat="1" ht="9" customHeight="1">
      <c r="A34" s="201"/>
      <c r="B34" s="202"/>
      <c r="C34" s="202"/>
      <c r="D34" s="212"/>
      <c r="E34" s="203"/>
      <c r="F34" s="203"/>
      <c r="G34" s="204"/>
      <c r="H34" s="192"/>
      <c r="I34" s="213"/>
      <c r="J34" s="205" t="s">
        <v>11</v>
      </c>
      <c r="K34" s="214"/>
      <c r="L34" s="207" t="s">
        <v>244</v>
      </c>
      <c r="M34" s="224"/>
      <c r="N34" s="195"/>
      <c r="O34" s="196"/>
      <c r="P34" s="195"/>
      <c r="Q34" s="281"/>
      <c r="R34" s="199"/>
    </row>
    <row r="35" spans="1:18" s="47" customFormat="1" ht="9" customHeight="1">
      <c r="A35" s="201">
        <v>15</v>
      </c>
      <c r="B35" s="189">
        <f>IF($D35="","",VLOOKUP($D35,'Boys Si Main Draw Prep'!$A$7:$P$38,15))</f>
        <v>0</v>
      </c>
      <c r="C35" s="189">
        <f>IF($D35="","",VLOOKUP($D35,'Boys Si Main Draw Prep'!$A$7:$P$38,16))</f>
        <v>0</v>
      </c>
      <c r="D35" s="190">
        <v>4</v>
      </c>
      <c r="E35" s="209" t="s">
        <v>232</v>
      </c>
      <c r="F35" s="209" t="str">
        <f>IF($D35="","",VLOOKUP($D35,'Boys Si Main Draw Prep'!$A$7:$P$38,3))</f>
        <v>ΓΙΑΝΝΗΣ</v>
      </c>
      <c r="G35" s="209"/>
      <c r="H35" s="209" t="str">
        <f>IF($D35="","",VLOOKUP($D35,'Boys Si Main Draw Prep'!$A$7:$P$38,4))</f>
        <v>Ο.Α.ΑΛΕΞΑΝΔΡΟΥΠΟΛΗΣ</v>
      </c>
      <c r="I35" s="193"/>
      <c r="J35" s="192"/>
      <c r="K35" s="217"/>
      <c r="L35" s="192" t="s">
        <v>372</v>
      </c>
      <c r="M35" s="216"/>
      <c r="N35" s="195"/>
      <c r="O35" s="196"/>
      <c r="P35" s="195"/>
      <c r="Q35" s="281"/>
      <c r="R35" s="199"/>
    </row>
    <row r="36" spans="1:18" s="47" customFormat="1" ht="9" customHeight="1">
      <c r="A36" s="201"/>
      <c r="B36" s="202"/>
      <c r="C36" s="202"/>
      <c r="D36" s="202"/>
      <c r="E36" s="203"/>
      <c r="F36" s="203"/>
      <c r="G36" s="204"/>
      <c r="H36" s="205" t="s">
        <v>11</v>
      </c>
      <c r="I36" s="206"/>
      <c r="J36" s="207" t="s">
        <v>244</v>
      </c>
      <c r="K36" s="219"/>
      <c r="L36" s="192"/>
      <c r="M36" s="216"/>
      <c r="N36" s="195"/>
      <c r="O36" s="196"/>
      <c r="P36" s="195"/>
      <c r="Q36" s="281"/>
      <c r="R36" s="199"/>
    </row>
    <row r="37" spans="1:18" s="47" customFormat="1" ht="9" customHeight="1">
      <c r="A37" s="188">
        <v>16</v>
      </c>
      <c r="B37" s="189">
        <f>IF($D37="","",VLOOKUP($D37,'Boys Si Main Draw Prep'!$A$7:$P$38,15))</f>
        <v>0</v>
      </c>
      <c r="C37" s="189">
        <f>IF($D37="","",VLOOKUP($D37,'Boys Si Main Draw Prep'!$A$7:$P$38,16))</f>
        <v>0</v>
      </c>
      <c r="D37" s="190">
        <v>7</v>
      </c>
      <c r="E37" s="191" t="str">
        <f>UPPER(IF($D37="","",VLOOKUP($D37,'Boys Si Main Draw Prep'!$A$7:$P$38,2)))</f>
        <v>ΠΑΤΡΙΚΙΟΣ</v>
      </c>
      <c r="F37" s="191" t="str">
        <f>IF($D37="","",VLOOKUP($D37,'Boys Si Main Draw Prep'!$A$7:$P$38,3))</f>
        <v>ΝΙΚΟΛΑΟΣ</v>
      </c>
      <c r="G37" s="191"/>
      <c r="H37" s="191" t="str">
        <f>IF($D37="","",VLOOKUP($D37,'Boys Si Main Draw Prep'!$A$7:$P$38,4))</f>
        <v>ΣΑΣΕΡΡΩΝ</v>
      </c>
      <c r="I37" s="220"/>
      <c r="J37" s="192" t="s">
        <v>350</v>
      </c>
      <c r="K37" s="192"/>
      <c r="L37" s="192"/>
      <c r="M37" s="216"/>
      <c r="N37" s="196"/>
      <c r="O37" s="196"/>
      <c r="P37" s="195"/>
      <c r="Q37" s="281"/>
      <c r="R37" s="199"/>
    </row>
    <row r="38" spans="1:18" s="47" customFormat="1" ht="9" customHeight="1">
      <c r="A38" s="201"/>
      <c r="B38" s="202"/>
      <c r="C38" s="202"/>
      <c r="D38" s="202"/>
      <c r="E38" s="203"/>
      <c r="F38" s="203"/>
      <c r="G38" s="204"/>
      <c r="H38" s="203"/>
      <c r="I38" s="213"/>
      <c r="J38" s="192"/>
      <c r="K38" s="192"/>
      <c r="L38" s="192"/>
      <c r="M38" s="216"/>
      <c r="N38" s="284" t="s">
        <v>160</v>
      </c>
      <c r="O38" s="285"/>
      <c r="P38" s="207" t="s">
        <v>368</v>
      </c>
      <c r="Q38" s="286"/>
      <c r="R38" s="199"/>
    </row>
    <row r="39" spans="1:18" s="47" customFormat="1" ht="9" customHeight="1">
      <c r="A39" s="188">
        <v>17</v>
      </c>
      <c r="B39" s="189">
        <f>IF($D39="","",VLOOKUP($D39,'Boys Si Main Draw Prep'!$A$7:$P$38,15))</f>
        <v>0</v>
      </c>
      <c r="C39" s="189">
        <f>IF($D39="","",VLOOKUP($D39,'Boys Si Main Draw Prep'!$A$7:$P$38,16))</f>
        <v>0</v>
      </c>
      <c r="D39" s="190">
        <v>17</v>
      </c>
      <c r="E39" s="191" t="str">
        <f>UPPER(IF($D39="","",VLOOKUP($D39,'Boys Si Main Draw Prep'!$A$7:$P$38,2)))</f>
        <v>ΜΟΥΡΒΑΤΗΣ</v>
      </c>
      <c r="F39" s="191" t="str">
        <f>IF($D39="","",VLOOKUP($D39,'Boys Si Main Draw Prep'!$A$7:$P$38,3))</f>
        <v>ΠΑΡΗΣ</v>
      </c>
      <c r="G39" s="191"/>
      <c r="H39" s="191" t="str">
        <f>IF($D39="","",VLOOKUP($D39,'Boys Si Main Draw Prep'!$A$7:$P$38,4))</f>
        <v>ΟΑΞΑΝΘΗΣ</v>
      </c>
      <c r="I39" s="193"/>
      <c r="J39" s="192"/>
      <c r="K39" s="192"/>
      <c r="L39" s="192"/>
      <c r="M39" s="216"/>
      <c r="N39" s="205" t="s">
        <v>11</v>
      </c>
      <c r="O39" s="287"/>
      <c r="P39" s="192" t="s">
        <v>373</v>
      </c>
      <c r="Q39" s="281"/>
      <c r="R39" s="199"/>
    </row>
    <row r="40" spans="1:18" s="47" customFormat="1" ht="9" customHeight="1">
      <c r="A40" s="201"/>
      <c r="B40" s="202"/>
      <c r="C40" s="202"/>
      <c r="D40" s="202"/>
      <c r="E40" s="203"/>
      <c r="F40" s="203"/>
      <c r="G40" s="204"/>
      <c r="H40" s="205" t="s">
        <v>11</v>
      </c>
      <c r="I40" s="206"/>
      <c r="J40" s="207" t="s">
        <v>272</v>
      </c>
      <c r="K40" s="207"/>
      <c r="L40" s="192"/>
      <c r="M40" s="216"/>
      <c r="N40" s="195"/>
      <c r="O40" s="196"/>
      <c r="P40" s="195"/>
      <c r="Q40" s="281"/>
      <c r="R40" s="199"/>
    </row>
    <row r="41" spans="1:18" s="47" customFormat="1" ht="9" customHeight="1">
      <c r="A41" s="201">
        <v>18</v>
      </c>
      <c r="B41" s="189">
        <f>IF($D41="","",VLOOKUP($D41,'Boys Si Main Draw Prep'!$A$7:$P$38,15))</f>
      </c>
      <c r="C41" s="189">
        <f>IF($D41="","",VLOOKUP($D41,'Boys Si Main Draw Prep'!$A$7:$P$38,16))</f>
      </c>
      <c r="D41" s="190"/>
      <c r="E41" s="209" t="s">
        <v>343</v>
      </c>
      <c r="F41" s="209">
        <f>IF($D41="","",VLOOKUP($D41,'Boys Si Main Draw Prep'!$A$7:$P$38,3))</f>
      </c>
      <c r="G41" s="209"/>
      <c r="H41" s="209">
        <f>IF($D41="","",VLOOKUP($D41,'Boys Si Main Draw Prep'!$A$7:$P$38,4))</f>
      </c>
      <c r="I41" s="210"/>
      <c r="J41" s="192"/>
      <c r="K41" s="211"/>
      <c r="L41" s="192"/>
      <c r="M41" s="216"/>
      <c r="N41" s="195"/>
      <c r="O41" s="196"/>
      <c r="P41" s="195"/>
      <c r="Q41" s="281"/>
      <c r="R41" s="199"/>
    </row>
    <row r="42" spans="1:18" s="47" customFormat="1" ht="9" customHeight="1">
      <c r="A42" s="201"/>
      <c r="B42" s="202"/>
      <c r="C42" s="202"/>
      <c r="D42" s="212"/>
      <c r="E42" s="203"/>
      <c r="F42" s="203"/>
      <c r="G42" s="204"/>
      <c r="H42" s="203"/>
      <c r="I42" s="213"/>
      <c r="J42" s="205" t="s">
        <v>11</v>
      </c>
      <c r="K42" s="214"/>
      <c r="L42" s="207" t="s">
        <v>272</v>
      </c>
      <c r="M42" s="215"/>
      <c r="N42" s="195"/>
      <c r="O42" s="196"/>
      <c r="P42" s="195"/>
      <c r="Q42" s="281"/>
      <c r="R42" s="199"/>
    </row>
    <row r="43" spans="1:18" s="47" customFormat="1" ht="9" customHeight="1">
      <c r="A43" s="201">
        <v>19</v>
      </c>
      <c r="B43" s="189">
        <f>IF($D43="","",VLOOKUP($D43,'Boys Si Main Draw Prep'!$A$7:$P$38,15))</f>
        <v>0</v>
      </c>
      <c r="C43" s="189">
        <f>IF($D43="","",VLOOKUP($D43,'Boys Si Main Draw Prep'!$A$7:$P$38,16))</f>
        <v>0</v>
      </c>
      <c r="D43" s="190">
        <v>20</v>
      </c>
      <c r="E43" s="209" t="str">
        <f>UPPER(IF($D43="","",VLOOKUP($D43,'Boys Si Main Draw Prep'!$A$7:$P$38,2)))</f>
        <v>ΕΛΕΥΘΕΡΙΑΔΗΣ</v>
      </c>
      <c r="F43" s="209" t="str">
        <f>IF($D43="","",VLOOKUP($D43,'Boys Si Main Draw Prep'!$A$7:$P$38,3))</f>
        <v>ΠΕΤΡΟΣ</v>
      </c>
      <c r="G43" s="209"/>
      <c r="H43" s="209" t="str">
        <f>IF($D43="","",VLOOKUP($D43,'Boys Si Main Draw Prep'!$A$7:$P$38,4))</f>
        <v>ΠΑΝΘΡΑΚΙΚΟΣ</v>
      </c>
      <c r="I43" s="193"/>
      <c r="J43" s="192"/>
      <c r="K43" s="217"/>
      <c r="L43" s="192" t="s">
        <v>374</v>
      </c>
      <c r="M43" s="218"/>
      <c r="N43" s="195"/>
      <c r="O43" s="196"/>
      <c r="P43" s="195"/>
      <c r="Q43" s="281"/>
      <c r="R43" s="199"/>
    </row>
    <row r="44" spans="1:18" s="47" customFormat="1" ht="9" customHeight="1">
      <c r="A44" s="201"/>
      <c r="B44" s="202"/>
      <c r="C44" s="202"/>
      <c r="D44" s="212"/>
      <c r="E44" s="203"/>
      <c r="F44" s="203"/>
      <c r="G44" s="204"/>
      <c r="H44" s="205" t="s">
        <v>11</v>
      </c>
      <c r="I44" s="206"/>
      <c r="J44" s="207" t="s">
        <v>303</v>
      </c>
      <c r="K44" s="219"/>
      <c r="L44" s="192"/>
      <c r="M44" s="218"/>
      <c r="N44" s="195"/>
      <c r="O44" s="196"/>
      <c r="P44" s="195"/>
      <c r="Q44" s="281"/>
      <c r="R44" s="199"/>
    </row>
    <row r="45" spans="1:18" s="47" customFormat="1" ht="9" customHeight="1">
      <c r="A45" s="201">
        <v>20</v>
      </c>
      <c r="B45" s="189">
        <f>IF($D45="","",VLOOKUP($D45,'Boys Si Main Draw Prep'!$A$7:$P$38,15))</f>
        <v>0</v>
      </c>
      <c r="C45" s="189">
        <f>IF($D45="","",VLOOKUP($D45,'Boys Si Main Draw Prep'!$A$7:$P$38,16))</f>
        <v>0</v>
      </c>
      <c r="D45" s="190">
        <v>25</v>
      </c>
      <c r="E45" s="209" t="str">
        <f>UPPER(IF($D45="","",VLOOKUP($D45,'Boys Si Main Draw Prep'!$A$7:$P$38,2)))</f>
        <v>ΜΠΑΝΤΙΚΟΣ</v>
      </c>
      <c r="F45" s="209" t="str">
        <f>IF($D45="","",VLOOKUP($D45,'Boys Si Main Draw Prep'!$A$7:$P$38,3))</f>
        <v>ΒΑΓΓΕΛΗΣ</v>
      </c>
      <c r="G45" s="209"/>
      <c r="H45" s="209" t="str">
        <f>IF($D45="","",VLOOKUP($D45,'Boys Si Main Draw Prep'!$A$7:$P$38,4))</f>
        <v>ΑΟΑΚΑΒΑΛΑΣ</v>
      </c>
      <c r="I45" s="220"/>
      <c r="J45" s="192" t="s">
        <v>350</v>
      </c>
      <c r="K45" s="192"/>
      <c r="L45" s="192"/>
      <c r="M45" s="218"/>
      <c r="N45" s="195"/>
      <c r="O45" s="196"/>
      <c r="P45" s="195"/>
      <c r="Q45" s="281"/>
      <c r="R45" s="199"/>
    </row>
    <row r="46" spans="1:18" s="47" customFormat="1" ht="9" customHeight="1">
      <c r="A46" s="201"/>
      <c r="B46" s="202"/>
      <c r="C46" s="202"/>
      <c r="D46" s="212"/>
      <c r="E46" s="192"/>
      <c r="F46" s="192"/>
      <c r="G46" s="61"/>
      <c r="H46" s="221"/>
      <c r="I46" s="213"/>
      <c r="J46" s="192"/>
      <c r="K46" s="192"/>
      <c r="L46" s="205" t="s">
        <v>11</v>
      </c>
      <c r="M46" s="214"/>
      <c r="N46" s="207" t="s">
        <v>305</v>
      </c>
      <c r="O46" s="282"/>
      <c r="P46" s="195"/>
      <c r="Q46" s="281"/>
      <c r="R46" s="199"/>
    </row>
    <row r="47" spans="1:18" s="47" customFormat="1" ht="9" customHeight="1">
      <c r="A47" s="201">
        <v>21</v>
      </c>
      <c r="B47" s="189">
        <f>IF($D47="","",VLOOKUP($D47,'Boys Si Main Draw Prep'!$A$7:$P$38,15))</f>
        <v>0</v>
      </c>
      <c r="C47" s="189">
        <f>IF($D47="","",VLOOKUP($D47,'Boys Si Main Draw Prep'!$A$7:$P$38,16))</f>
        <v>0</v>
      </c>
      <c r="D47" s="190">
        <v>23</v>
      </c>
      <c r="E47" s="209" t="str">
        <f>UPPER(IF($D47="","",VLOOKUP($D47,'Boys Si Main Draw Prep'!$A$7:$P$38,2)))</f>
        <v>ΠΥΡΚΑΣ</v>
      </c>
      <c r="F47" s="209" t="str">
        <f>IF($D47="","",VLOOKUP($D47,'Boys Si Main Draw Prep'!$A$7:$P$38,3))</f>
        <v>ΕΥΑΓΓΕΛΟΣ</v>
      </c>
      <c r="G47" s="209"/>
      <c r="H47" s="209" t="str">
        <f>IF($D47="","",VLOOKUP($D47,'Boys Si Main Draw Prep'!$A$7:$P$38,4))</f>
        <v>ΧΡΥΣΟΥΠΟΛΗ</v>
      </c>
      <c r="I47" s="222"/>
      <c r="J47" s="192"/>
      <c r="K47" s="192"/>
      <c r="L47" s="192"/>
      <c r="M47" s="218"/>
      <c r="N47" s="192" t="s">
        <v>375</v>
      </c>
      <c r="O47" s="281"/>
      <c r="P47" s="195"/>
      <c r="Q47" s="281"/>
      <c r="R47" s="199"/>
    </row>
    <row r="48" spans="1:18" s="47" customFormat="1" ht="9" customHeight="1">
      <c r="A48" s="201"/>
      <c r="B48" s="202"/>
      <c r="C48" s="202"/>
      <c r="D48" s="212"/>
      <c r="E48" s="203"/>
      <c r="F48" s="203"/>
      <c r="G48" s="204"/>
      <c r="H48" s="205" t="s">
        <v>11</v>
      </c>
      <c r="I48" s="206"/>
      <c r="J48" s="207" t="s">
        <v>225</v>
      </c>
      <c r="K48" s="207"/>
      <c r="L48" s="192"/>
      <c r="M48" s="218"/>
      <c r="N48" s="195"/>
      <c r="O48" s="281"/>
      <c r="P48" s="195"/>
      <c r="Q48" s="281"/>
      <c r="R48" s="199"/>
    </row>
    <row r="49" spans="1:18" s="47" customFormat="1" ht="9" customHeight="1">
      <c r="A49" s="201">
        <v>22</v>
      </c>
      <c r="B49" s="189">
        <f>IF($D49="","",VLOOKUP($D49,'Boys Si Main Draw Prep'!$A$7:$P$38,15))</f>
        <v>0</v>
      </c>
      <c r="C49" s="189">
        <f>IF($D49="","",VLOOKUP($D49,'Boys Si Main Draw Prep'!$A$7:$P$38,16))</f>
        <v>0</v>
      </c>
      <c r="D49" s="190">
        <v>1</v>
      </c>
      <c r="E49" s="209" t="str">
        <f>UPPER(IF($D49="","",VLOOKUP($D49,'Boys Si Main Draw Prep'!$A$7:$P$38,2)))</f>
        <v>ΖΑΦΕΙΡΟΠΟΥΛΟΣ</v>
      </c>
      <c r="F49" s="209" t="str">
        <f>IF($D49="","",VLOOKUP($D49,'Boys Si Main Draw Prep'!$A$7:$P$38,3))</f>
        <v>ΓΕΩΡΓΙΟΣ</v>
      </c>
      <c r="G49" s="209"/>
      <c r="H49" s="209" t="str">
        <f>IF($D49="","",VLOOKUP($D49,'Boys Si Main Draw Prep'!$A$7:$P$38,4))</f>
        <v>Ο.Α.ΑΛΕΞΑΝΔΡΟΥΠΟΛΗΣ</v>
      </c>
      <c r="I49" s="210"/>
      <c r="J49" s="192" t="s">
        <v>376</v>
      </c>
      <c r="K49" s="211"/>
      <c r="L49" s="192"/>
      <c r="M49" s="218"/>
      <c r="N49" s="195"/>
      <c r="O49" s="281"/>
      <c r="P49" s="195"/>
      <c r="Q49" s="281"/>
      <c r="R49" s="199"/>
    </row>
    <row r="50" spans="1:18" s="47" customFormat="1" ht="9" customHeight="1">
      <c r="A50" s="201"/>
      <c r="B50" s="202"/>
      <c r="C50" s="202"/>
      <c r="D50" s="212"/>
      <c r="E50" s="203"/>
      <c r="F50" s="203"/>
      <c r="G50" s="204"/>
      <c r="H50" s="192"/>
      <c r="I50" s="213"/>
      <c r="J50" s="205" t="s">
        <v>11</v>
      </c>
      <c r="K50" s="214"/>
      <c r="L50" s="207" t="s">
        <v>305</v>
      </c>
      <c r="M50" s="224"/>
      <c r="N50" s="195"/>
      <c r="O50" s="281"/>
      <c r="P50" s="195"/>
      <c r="Q50" s="281"/>
      <c r="R50" s="199"/>
    </row>
    <row r="51" spans="1:18" s="47" customFormat="1" ht="9" customHeight="1">
      <c r="A51" s="201">
        <v>23</v>
      </c>
      <c r="B51" s="189">
        <f>IF($D51="","",VLOOKUP($D51,'Boys Si Main Draw Prep'!$A$7:$P$38,15))</f>
      </c>
      <c r="C51" s="189">
        <f>IF($D51="","",VLOOKUP($D51,'Boys Si Main Draw Prep'!$A$7:$P$38,16))</f>
      </c>
      <c r="D51" s="190"/>
      <c r="E51" s="209" t="s">
        <v>343</v>
      </c>
      <c r="F51" s="209">
        <f>IF($D51="","",VLOOKUP($D51,'Boys Si Main Draw Prep'!$A$7:$P$38,3))</f>
      </c>
      <c r="G51" s="209"/>
      <c r="H51" s="209">
        <f>IF($D51="","",VLOOKUP($D51,'Boys Si Main Draw Prep'!$A$7:$P$38,4))</f>
      </c>
      <c r="I51" s="193"/>
      <c r="J51" s="192"/>
      <c r="K51" s="217"/>
      <c r="L51" s="192" t="s">
        <v>377</v>
      </c>
      <c r="M51" s="216"/>
      <c r="N51" s="195"/>
      <c r="O51" s="281"/>
      <c r="P51" s="195"/>
      <c r="Q51" s="281"/>
      <c r="R51" s="199"/>
    </row>
    <row r="52" spans="1:18" s="47" customFormat="1" ht="9" customHeight="1">
      <c r="A52" s="201"/>
      <c r="B52" s="202"/>
      <c r="C52" s="202"/>
      <c r="D52" s="202"/>
      <c r="E52" s="203"/>
      <c r="F52" s="203"/>
      <c r="G52" s="204"/>
      <c r="H52" s="205" t="s">
        <v>11</v>
      </c>
      <c r="I52" s="206"/>
      <c r="J52" s="207" t="s">
        <v>305</v>
      </c>
      <c r="K52" s="219"/>
      <c r="L52" s="192"/>
      <c r="M52" s="216"/>
      <c r="N52" s="195"/>
      <c r="O52" s="281"/>
      <c r="P52" s="195"/>
      <c r="Q52" s="281"/>
      <c r="R52" s="199"/>
    </row>
    <row r="53" spans="1:18" s="47" customFormat="1" ht="9" customHeight="1">
      <c r="A53" s="188">
        <v>24</v>
      </c>
      <c r="B53" s="189">
        <f>IF($D53="","",VLOOKUP($D53,'Boys Si Main Draw Prep'!$A$7:$P$38,15))</f>
        <v>0</v>
      </c>
      <c r="C53" s="189">
        <f>IF($D53="","",VLOOKUP($D53,'Boys Si Main Draw Prep'!$A$7:$P$38,16))</f>
        <v>0</v>
      </c>
      <c r="D53" s="190">
        <v>26</v>
      </c>
      <c r="E53" s="191" t="str">
        <f>UPPER(IF($D53="","",VLOOKUP($D53,'Boys Si Main Draw Prep'!$A$7:$P$38,2)))</f>
        <v>ΜΠΕΙΚΑΚΗΣ</v>
      </c>
      <c r="F53" s="191" t="str">
        <f>IF($D53="","",VLOOKUP($D53,'Boys Si Main Draw Prep'!$A$7:$P$38,3))</f>
        <v>ΒΑΣΙΛΗΣ</v>
      </c>
      <c r="G53" s="191"/>
      <c r="H53" s="191" t="str">
        <f>IF($D53="","",VLOOKUP($D53,'Boys Si Main Draw Prep'!$A$7:$P$38,4))</f>
        <v>ΑΟΑΚΑΒΑΛΑΣ</v>
      </c>
      <c r="I53" s="220"/>
      <c r="J53" s="192"/>
      <c r="K53" s="192"/>
      <c r="L53" s="192"/>
      <c r="M53" s="216"/>
      <c r="N53" s="195"/>
      <c r="O53" s="281"/>
      <c r="P53" s="195"/>
      <c r="Q53" s="281"/>
      <c r="R53" s="199"/>
    </row>
    <row r="54" spans="1:18" s="47" customFormat="1" ht="9" customHeight="1">
      <c r="A54" s="201"/>
      <c r="B54" s="202"/>
      <c r="C54" s="202"/>
      <c r="D54" s="202"/>
      <c r="E54" s="221"/>
      <c r="F54" s="221"/>
      <c r="G54" s="225"/>
      <c r="H54" s="221"/>
      <c r="I54" s="213"/>
      <c r="J54" s="192"/>
      <c r="K54" s="192"/>
      <c r="L54" s="192"/>
      <c r="M54" s="216"/>
      <c r="N54" s="205" t="s">
        <v>11</v>
      </c>
      <c r="O54" s="214"/>
      <c r="P54" s="207" t="s">
        <v>378</v>
      </c>
      <c r="Q54" s="283"/>
      <c r="R54" s="199"/>
    </row>
    <row r="55" spans="1:18" s="47" customFormat="1" ht="9" customHeight="1">
      <c r="A55" s="188">
        <v>25</v>
      </c>
      <c r="B55" s="189">
        <f>IF($D55="","",VLOOKUP($D55,'Boys Si Main Draw Prep'!$A$7:$P$38,15))</f>
        <v>0</v>
      </c>
      <c r="C55" s="189">
        <f>IF($D55="","",VLOOKUP($D55,'Boys Si Main Draw Prep'!$A$7:$P$38,16))</f>
        <v>0</v>
      </c>
      <c r="D55" s="190">
        <v>2</v>
      </c>
      <c r="E55" s="191" t="str">
        <f>UPPER(IF($D55="","",VLOOKUP($D55,'Boys Si Main Draw Prep'!$A$7:$P$38,2)))</f>
        <v>ΛΟΙΖΙΔΗΣ</v>
      </c>
      <c r="F55" s="191" t="str">
        <f>IF($D55="","",VLOOKUP($D55,'Boys Si Main Draw Prep'!$A$7:$P$38,3))</f>
        <v>ΓΡΗΓΟΡΗΣ</v>
      </c>
      <c r="G55" s="191"/>
      <c r="H55" s="191" t="str">
        <f>IF($D55="","",VLOOKUP($D55,'Boys Si Main Draw Prep'!$A$7:$P$38,4))</f>
        <v>Ο.Α.ΑΛΕΞΑΝΔΡΟΥΠΟΛΗΣ</v>
      </c>
      <c r="I55" s="193"/>
      <c r="J55" s="192"/>
      <c r="K55" s="192"/>
      <c r="L55" s="192"/>
      <c r="M55" s="216"/>
      <c r="N55" s="195"/>
      <c r="O55" s="281"/>
      <c r="P55" s="192" t="s">
        <v>379</v>
      </c>
      <c r="Q55" s="196"/>
      <c r="R55" s="199"/>
    </row>
    <row r="56" spans="1:18" s="47" customFormat="1" ht="9" customHeight="1">
      <c r="A56" s="201"/>
      <c r="B56" s="202"/>
      <c r="C56" s="202"/>
      <c r="D56" s="202"/>
      <c r="E56" s="203"/>
      <c r="F56" s="203"/>
      <c r="G56" s="204"/>
      <c r="H56" s="205" t="s">
        <v>11</v>
      </c>
      <c r="I56" s="206"/>
      <c r="J56" s="207" t="s">
        <v>228</v>
      </c>
      <c r="K56" s="207"/>
      <c r="L56" s="192"/>
      <c r="M56" s="216"/>
      <c r="N56" s="195"/>
      <c r="O56" s="281"/>
      <c r="P56" s="195"/>
      <c r="Q56" s="196"/>
      <c r="R56" s="199"/>
    </row>
    <row r="57" spans="1:18" s="47" customFormat="1" ht="9" customHeight="1">
      <c r="A57" s="201">
        <v>26</v>
      </c>
      <c r="B57" s="189">
        <f>IF($D57="","",VLOOKUP($D57,'Boys Si Main Draw Prep'!$A$7:$P$38,15))</f>
      </c>
      <c r="C57" s="189">
        <f>IF($D57="","",VLOOKUP($D57,'Boys Si Main Draw Prep'!$A$7:$P$38,16))</f>
      </c>
      <c r="D57" s="190"/>
      <c r="E57" s="209" t="s">
        <v>343</v>
      </c>
      <c r="F57" s="209">
        <f>IF($D57="","",VLOOKUP($D57,'Boys Si Main Draw Prep'!$A$7:$P$38,3))</f>
      </c>
      <c r="G57" s="209"/>
      <c r="H57" s="209">
        <f>IF($D57="","",VLOOKUP($D57,'Boys Si Main Draw Prep'!$A$7:$P$38,4))</f>
      </c>
      <c r="I57" s="210"/>
      <c r="J57" s="192"/>
      <c r="K57" s="211"/>
      <c r="L57" s="192"/>
      <c r="M57" s="216"/>
      <c r="N57" s="195"/>
      <c r="O57" s="281"/>
      <c r="P57" s="195"/>
      <c r="Q57" s="196"/>
      <c r="R57" s="199"/>
    </row>
    <row r="58" spans="1:18" s="47" customFormat="1" ht="9" customHeight="1">
      <c r="A58" s="201"/>
      <c r="B58" s="202"/>
      <c r="C58" s="202"/>
      <c r="D58" s="212"/>
      <c r="E58" s="203"/>
      <c r="F58" s="203"/>
      <c r="G58" s="204"/>
      <c r="H58" s="203"/>
      <c r="I58" s="213"/>
      <c r="J58" s="205" t="s">
        <v>11</v>
      </c>
      <c r="K58" s="214"/>
      <c r="L58" s="207" t="s">
        <v>228</v>
      </c>
      <c r="M58" s="215"/>
      <c r="N58" s="195"/>
      <c r="O58" s="281"/>
      <c r="P58" s="195"/>
      <c r="Q58" s="196"/>
      <c r="R58" s="199"/>
    </row>
    <row r="59" spans="1:18" s="47" customFormat="1" ht="9" customHeight="1">
      <c r="A59" s="201">
        <v>27</v>
      </c>
      <c r="B59" s="189">
        <f>IF($D59="","",VLOOKUP($D59,'Boys Si Main Draw Prep'!$A$7:$P$38,15))</f>
        <v>0</v>
      </c>
      <c r="C59" s="189">
        <f>IF($D59="","",VLOOKUP($D59,'Boys Si Main Draw Prep'!$A$7:$P$38,16))</f>
        <v>0</v>
      </c>
      <c r="D59" s="190">
        <v>12</v>
      </c>
      <c r="E59" s="209" t="str">
        <f>UPPER(IF($D59="","",VLOOKUP($D59,'Boys Si Main Draw Prep'!$A$7:$P$38,2)))</f>
        <v>ΑΣΗΜΑΚΟΠΟΥΛΟΣ</v>
      </c>
      <c r="F59" s="209" t="str">
        <f>IF($D59="","",VLOOKUP($D59,'Boys Si Main Draw Prep'!$A$7:$P$38,3))</f>
        <v>ΒΑΣΙΛΗΣ</v>
      </c>
      <c r="G59" s="209"/>
      <c r="H59" s="209" t="str">
        <f>IF($D59="","",VLOOKUP($D59,'Boys Si Main Draw Prep'!$A$7:$P$38,4))</f>
        <v>ΟΑΞΑΝΘΗΣ</v>
      </c>
      <c r="I59" s="193"/>
      <c r="J59" s="192"/>
      <c r="K59" s="217"/>
      <c r="L59" s="192" t="s">
        <v>350</v>
      </c>
      <c r="M59" s="218"/>
      <c r="N59" s="195"/>
      <c r="O59" s="281"/>
      <c r="P59" s="195"/>
      <c r="Q59" s="196"/>
      <c r="R59" s="232"/>
    </row>
    <row r="60" spans="1:18" s="47" customFormat="1" ht="9" customHeight="1">
      <c r="A60" s="201"/>
      <c r="B60" s="202"/>
      <c r="C60" s="202"/>
      <c r="D60" s="212"/>
      <c r="E60" s="203"/>
      <c r="F60" s="203"/>
      <c r="G60" s="204"/>
      <c r="H60" s="205" t="s">
        <v>11</v>
      </c>
      <c r="I60" s="206"/>
      <c r="J60" s="207" t="s">
        <v>262</v>
      </c>
      <c r="K60" s="219"/>
      <c r="L60" s="192"/>
      <c r="M60" s="218"/>
      <c r="N60" s="195"/>
      <c r="O60" s="281"/>
      <c r="P60" s="195"/>
      <c r="Q60" s="196"/>
      <c r="R60" s="199"/>
    </row>
    <row r="61" spans="1:18" s="47" customFormat="1" ht="9" customHeight="1">
      <c r="A61" s="201">
        <v>28</v>
      </c>
      <c r="B61" s="189">
        <f>IF($D61="","",VLOOKUP($D61,'Boys Si Main Draw Prep'!$A$7:$P$38,15))</f>
        <v>0</v>
      </c>
      <c r="C61" s="189">
        <f>IF($D61="","",VLOOKUP($D61,'Boys Si Main Draw Prep'!$A$7:$P$38,16))</f>
        <v>0</v>
      </c>
      <c r="D61" s="190">
        <v>15</v>
      </c>
      <c r="E61" s="209" t="str">
        <f>UPPER(IF($D61="","",VLOOKUP($D61,'Boys Si Main Draw Prep'!$A$7:$P$38,2)))</f>
        <v>ΚΥΡΠΟΓΛΟΥ</v>
      </c>
      <c r="F61" s="209" t="str">
        <f>IF($D61="","",VLOOKUP($D61,'Boys Si Main Draw Prep'!$A$7:$P$38,3))</f>
        <v>ΧΡΗΣΤΟΣ</v>
      </c>
      <c r="G61" s="209"/>
      <c r="H61" s="209" t="str">
        <f>IF($D61="","",VLOOKUP($D61,'Boys Si Main Draw Prep'!$A$7:$P$38,4))</f>
        <v>ΟΑΞΑΝΘΗΣ</v>
      </c>
      <c r="I61" s="220"/>
      <c r="J61" s="192" t="s">
        <v>382</v>
      </c>
      <c r="K61" s="192"/>
      <c r="L61" s="192"/>
      <c r="M61" s="218"/>
      <c r="N61" s="195"/>
      <c r="O61" s="281"/>
      <c r="P61" s="195"/>
      <c r="Q61" s="196"/>
      <c r="R61" s="199"/>
    </row>
    <row r="62" spans="1:18" s="47" customFormat="1" ht="9" customHeight="1">
      <c r="A62" s="201"/>
      <c r="B62" s="202"/>
      <c r="C62" s="202"/>
      <c r="D62" s="212"/>
      <c r="E62" s="192"/>
      <c r="F62" s="192"/>
      <c r="G62" s="61"/>
      <c r="H62" s="221"/>
      <c r="I62" s="213"/>
      <c r="J62" s="192"/>
      <c r="K62" s="192"/>
      <c r="L62" s="205" t="s">
        <v>11</v>
      </c>
      <c r="M62" s="214"/>
      <c r="N62" s="207" t="s">
        <v>251</v>
      </c>
      <c r="O62" s="283"/>
      <c r="P62" s="195"/>
      <c r="Q62" s="196"/>
      <c r="R62" s="199"/>
    </row>
    <row r="63" spans="1:18" s="47" customFormat="1" ht="9" customHeight="1">
      <c r="A63" s="201">
        <v>29</v>
      </c>
      <c r="B63" s="189">
        <f>IF($D63="","",VLOOKUP($D63,'Boys Si Main Draw Prep'!$A$7:$P$38,15))</f>
        <v>0</v>
      </c>
      <c r="C63" s="189">
        <f>IF($D63="","",VLOOKUP($D63,'Boys Si Main Draw Prep'!$A$7:$P$38,16))</f>
        <v>0</v>
      </c>
      <c r="D63" s="190">
        <v>11</v>
      </c>
      <c r="E63" s="209" t="str">
        <f>UPPER(IF($D63="","",VLOOKUP($D63,'Boys Si Main Draw Prep'!$A$7:$P$38,2)))</f>
        <v>ΔΡΟΣΟΠΟΥΛΟΣ</v>
      </c>
      <c r="F63" s="209" t="str">
        <f>IF($D63="","",VLOOKUP($D63,'Boys Si Main Draw Prep'!$A$7:$P$38,3))</f>
        <v>ΑΝΤΩΝΗΣ</v>
      </c>
      <c r="G63" s="209"/>
      <c r="H63" s="209" t="str">
        <f>IF($D63="","",VLOOKUP($D63,'Boys Si Main Draw Prep'!$A$7:$P$38,4))</f>
        <v>ΣΑΔΡΑΜΑΣ</v>
      </c>
      <c r="I63" s="222"/>
      <c r="J63" s="192"/>
      <c r="K63" s="192"/>
      <c r="L63" s="192"/>
      <c r="M63" s="218"/>
      <c r="N63" s="192" t="s">
        <v>372</v>
      </c>
      <c r="O63" s="216"/>
      <c r="P63" s="197"/>
      <c r="Q63" s="198"/>
      <c r="R63" s="199"/>
    </row>
    <row r="64" spans="1:18" s="47" customFormat="1" ht="9" customHeight="1">
      <c r="A64" s="201"/>
      <c r="B64" s="202"/>
      <c r="C64" s="202"/>
      <c r="D64" s="212"/>
      <c r="E64" s="203"/>
      <c r="F64" s="203"/>
      <c r="G64" s="204"/>
      <c r="H64" s="205" t="s">
        <v>11</v>
      </c>
      <c r="I64" s="206"/>
      <c r="J64" s="207" t="s">
        <v>265</v>
      </c>
      <c r="K64" s="207"/>
      <c r="L64" s="192"/>
      <c r="M64" s="218"/>
      <c r="N64" s="216"/>
      <c r="O64" s="216"/>
      <c r="P64" s="197"/>
      <c r="Q64" s="198"/>
      <c r="R64" s="199"/>
    </row>
    <row r="65" spans="1:18" s="47" customFormat="1" ht="9" customHeight="1">
      <c r="A65" s="201">
        <v>30</v>
      </c>
      <c r="B65" s="189">
        <f>IF($D65="","",VLOOKUP($D65,'Boys Si Main Draw Prep'!$A$7:$P$38,15))</f>
        <v>0</v>
      </c>
      <c r="C65" s="189">
        <f>IF($D65="","",VLOOKUP($D65,'Boys Si Main Draw Prep'!$A$7:$P$38,16))</f>
        <v>0</v>
      </c>
      <c r="D65" s="190">
        <v>13</v>
      </c>
      <c r="E65" s="209" t="str">
        <f>UPPER(IF($D65="","",VLOOKUP($D65,'Boys Si Main Draw Prep'!$A$7:$P$38,2)))</f>
        <v>ΖΛΑΤΙΝΗΣ</v>
      </c>
      <c r="F65" s="209" t="str">
        <f>IF($D65="","",VLOOKUP($D65,'Boys Si Main Draw Prep'!$A$7:$P$38,3))</f>
        <v>ΓΙΑΝΝΗΣ</v>
      </c>
      <c r="G65" s="209"/>
      <c r="H65" s="209" t="str">
        <f>IF($D65="","",VLOOKUP($D65,'Boys Si Main Draw Prep'!$A$7:$P$38,4))</f>
        <v>ΟΑΞΑΝΘΗΣ</v>
      </c>
      <c r="I65" s="210"/>
      <c r="J65" s="192" t="s">
        <v>347</v>
      </c>
      <c r="K65" s="211"/>
      <c r="L65" s="192"/>
      <c r="M65" s="218"/>
      <c r="N65" s="216"/>
      <c r="O65" s="216"/>
      <c r="P65" s="197"/>
      <c r="Q65" s="198"/>
      <c r="R65" s="199"/>
    </row>
    <row r="66" spans="1:18" s="47" customFormat="1" ht="9" customHeight="1">
      <c r="A66" s="201"/>
      <c r="B66" s="202"/>
      <c r="C66" s="202"/>
      <c r="D66" s="212"/>
      <c r="E66" s="203"/>
      <c r="F66" s="203"/>
      <c r="G66" s="204"/>
      <c r="H66" s="192"/>
      <c r="I66" s="213"/>
      <c r="J66" s="205" t="s">
        <v>11</v>
      </c>
      <c r="K66" s="214"/>
      <c r="L66" s="207" t="s">
        <v>251</v>
      </c>
      <c r="M66" s="224"/>
      <c r="N66" s="216"/>
      <c r="O66" s="216"/>
      <c r="P66" s="197"/>
      <c r="Q66" s="198"/>
      <c r="R66" s="199"/>
    </row>
    <row r="67" spans="1:18" s="47" customFormat="1" ht="9" customHeight="1">
      <c r="A67" s="201">
        <v>31</v>
      </c>
      <c r="B67" s="189">
        <f>IF($D67="","",VLOOKUP($D67,'Boys Si Main Draw Prep'!$A$7:$P$38,15))</f>
      </c>
      <c r="C67" s="189">
        <f>IF($D67="","",VLOOKUP($D67,'Boys Si Main Draw Prep'!$A$7:$P$38,16))</f>
      </c>
      <c r="D67" s="190"/>
      <c r="E67" s="209" t="s">
        <v>343</v>
      </c>
      <c r="F67" s="209">
        <f>IF($D67="","",VLOOKUP($D67,'Boys Si Main Draw Prep'!$A$7:$P$38,3))</f>
      </c>
      <c r="G67" s="209"/>
      <c r="H67" s="209">
        <f>IF($D67="","",VLOOKUP($D67,'Boys Si Main Draw Prep'!$A$7:$P$38,4))</f>
      </c>
      <c r="I67" s="193"/>
      <c r="J67" s="192"/>
      <c r="K67" s="217"/>
      <c r="L67" s="192" t="s">
        <v>375</v>
      </c>
      <c r="M67" s="216"/>
      <c r="N67" s="216"/>
      <c r="O67" s="216"/>
      <c r="P67" s="197"/>
      <c r="Q67" s="198"/>
      <c r="R67" s="199"/>
    </row>
    <row r="68" spans="1:18" s="47" customFormat="1" ht="9" customHeight="1">
      <c r="A68" s="201"/>
      <c r="B68" s="202"/>
      <c r="C68" s="202"/>
      <c r="D68" s="202"/>
      <c r="E68" s="203"/>
      <c r="F68" s="203"/>
      <c r="G68" s="204"/>
      <c r="H68" s="205" t="s">
        <v>11</v>
      </c>
      <c r="I68" s="206"/>
      <c r="J68" s="207" t="s">
        <v>251</v>
      </c>
      <c r="K68" s="219"/>
      <c r="L68" s="192"/>
      <c r="M68" s="216"/>
      <c r="N68" s="216"/>
      <c r="O68" s="216"/>
      <c r="P68" s="197"/>
      <c r="Q68" s="198"/>
      <c r="R68" s="199"/>
    </row>
    <row r="69" spans="1:18" s="47" customFormat="1" ht="9" customHeight="1">
      <c r="A69" s="188">
        <v>32</v>
      </c>
      <c r="B69" s="189">
        <f>IF($D69="","",VLOOKUP($D69,'Boys Si Main Draw Prep'!$A$7:$P$38,15))</f>
        <v>0</v>
      </c>
      <c r="C69" s="189">
        <f>IF($D69="","",VLOOKUP($D69,'Boys Si Main Draw Prep'!$A$7:$P$38,16))</f>
        <v>0</v>
      </c>
      <c r="D69" s="190">
        <v>9</v>
      </c>
      <c r="E69" s="191" t="str">
        <f>UPPER(IF($D69="","",VLOOKUP($D69,'Boys Si Main Draw Prep'!$A$7:$P$38,2)))</f>
        <v>ΤΣΕΝΤΕΜΕΣ</v>
      </c>
      <c r="F69" s="191" t="str">
        <f>IF($D69="","",VLOOKUP($D69,'Boys Si Main Draw Prep'!$A$7:$P$38,3))</f>
        <v>ΠΑΝΑΓΙΩΤΗΣ</v>
      </c>
      <c r="G69" s="191"/>
      <c r="H69" s="191" t="str">
        <f>IF($D69="","",VLOOKUP($D69,'Boys Si Main Draw Prep'!$A$7:$P$38,4))</f>
        <v>ΣΑΔΡΑΜΑΣ</v>
      </c>
      <c r="I69" s="220"/>
      <c r="J69" s="192"/>
      <c r="K69" s="192"/>
      <c r="L69" s="192"/>
      <c r="M69" s="192"/>
      <c r="N69" s="195"/>
      <c r="O69" s="196"/>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239" t="s">
        <v>161</v>
      </c>
      <c r="B71" s="240"/>
      <c r="C71" s="241"/>
      <c r="D71" s="242" t="s">
        <v>42</v>
      </c>
      <c r="E71" s="243" t="s">
        <v>164</v>
      </c>
      <c r="F71" s="242"/>
      <c r="G71" s="244"/>
      <c r="H71" s="245"/>
      <c r="I71" s="242" t="s">
        <v>42</v>
      </c>
      <c r="J71" s="243" t="s">
        <v>62</v>
      </c>
      <c r="K71" s="246"/>
      <c r="L71" s="243" t="s">
        <v>165</v>
      </c>
      <c r="M71" s="247"/>
      <c r="N71" s="248" t="s">
        <v>166</v>
      </c>
      <c r="O71" s="248"/>
      <c r="P71" s="249"/>
      <c r="Q71" s="250"/>
    </row>
    <row r="72" spans="1:17" s="19" customFormat="1" ht="9" customHeight="1">
      <c r="A72" s="252" t="s">
        <v>162</v>
      </c>
      <c r="B72" s="251"/>
      <c r="C72" s="253"/>
      <c r="D72" s="254">
        <v>1</v>
      </c>
      <c r="E72" s="70">
        <f>IF(D72&gt;$Q$79,,UPPER(VLOOKUP(D72,'Boys Si Main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IF(D73&gt;$Q$79,,UPPER(VLOOKUP(D73,'Boys Si Main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IF(D74&gt;$Q$79,,UPPER(VLOOKUP(D74,'Boys Si Main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IF(D75&gt;$Q$79,,UPPER(VLOOKUP(D75,'Boys Si Main Draw Prep'!$A$7:$R$134,2)))</f>
        <v>0</v>
      </c>
      <c r="F75" s="255"/>
      <c r="G75" s="70"/>
      <c r="H75" s="69"/>
      <c r="I75" s="256" t="s">
        <v>47</v>
      </c>
      <c r="J75" s="251"/>
      <c r="K75" s="257"/>
      <c r="L75" s="251"/>
      <c r="M75" s="258"/>
      <c r="N75" s="251"/>
      <c r="O75" s="257"/>
      <c r="P75" s="251"/>
      <c r="Q75" s="258"/>
    </row>
    <row r="76" spans="1:17" s="19" customFormat="1" ht="9" customHeight="1">
      <c r="A76" s="270" t="s">
        <v>163</v>
      </c>
      <c r="B76" s="271"/>
      <c r="C76" s="272"/>
      <c r="D76" s="254">
        <v>5</v>
      </c>
      <c r="E76" s="70">
        <f>IF(D76&gt;$Q$79,,UPPER(VLOOKUP(D76,'Boys Si Main Draw Prep'!$A$7:$R$134,2)))</f>
        <v>0</v>
      </c>
      <c r="F76" s="255"/>
      <c r="G76" s="70"/>
      <c r="H76" s="69"/>
      <c r="I76" s="256" t="s">
        <v>48</v>
      </c>
      <c r="J76" s="251"/>
      <c r="K76" s="257"/>
      <c r="L76" s="251"/>
      <c r="M76" s="258"/>
      <c r="N76" s="264"/>
      <c r="O76" s="263"/>
      <c r="P76" s="264"/>
      <c r="Q76" s="265"/>
    </row>
    <row r="77" spans="1:17" s="19" customFormat="1" ht="9" customHeight="1">
      <c r="A77" s="252" t="s">
        <v>162</v>
      </c>
      <c r="B77" s="251"/>
      <c r="C77" s="253"/>
      <c r="D77" s="254">
        <v>6</v>
      </c>
      <c r="E77" s="70">
        <f>IF(D77&gt;$Q$79,,UPPER(VLOOKUP(D77,'Boys Si Main Draw Prep'!$A$7:$R$134,2)))</f>
        <v>0</v>
      </c>
      <c r="F77" s="255"/>
      <c r="G77" s="70"/>
      <c r="H77" s="69"/>
      <c r="I77" s="256" t="s">
        <v>49</v>
      </c>
      <c r="J77" s="251"/>
      <c r="K77" s="257"/>
      <c r="L77" s="251"/>
      <c r="M77" s="258"/>
      <c r="N77" s="423" t="s">
        <v>171</v>
      </c>
      <c r="O77" s="260"/>
      <c r="P77" s="260"/>
      <c r="Q77" s="261"/>
    </row>
    <row r="78" spans="1:17" s="19" customFormat="1" ht="9" customHeight="1">
      <c r="A78" s="252" t="s">
        <v>50</v>
      </c>
      <c r="B78" s="251"/>
      <c r="C78" s="273"/>
      <c r="D78" s="254">
        <v>7</v>
      </c>
      <c r="E78" s="70">
        <f>IF(D78&gt;$Q$79,,UPPER(VLOOKUP(D78,'Boys Si Main Draw Prep'!$A$7:$R$134,2)))</f>
        <v>0</v>
      </c>
      <c r="F78" s="255"/>
      <c r="G78" s="70"/>
      <c r="H78" s="69"/>
      <c r="I78" s="256" t="s">
        <v>51</v>
      </c>
      <c r="J78" s="251"/>
      <c r="K78" s="257"/>
      <c r="L78" s="251"/>
      <c r="M78" s="258"/>
      <c r="N78" s="251"/>
      <c r="O78" s="257"/>
      <c r="P78" s="251"/>
      <c r="Q78" s="258"/>
    </row>
    <row r="79" spans="1:17" s="19" customFormat="1" ht="9" customHeight="1">
      <c r="A79" s="266" t="s">
        <v>52</v>
      </c>
      <c r="B79" s="264"/>
      <c r="C79" s="274"/>
      <c r="D79" s="275">
        <v>8</v>
      </c>
      <c r="E79" s="276">
        <f>IF(D79&gt;$Q$79,,UPPER(VLOOKUP(D79,'Boys Si Main Draw Prep'!$A$7:$R$134,2)))</f>
        <v>0</v>
      </c>
      <c r="F79" s="277"/>
      <c r="G79" s="276"/>
      <c r="H79" s="278"/>
      <c r="I79" s="279" t="s">
        <v>53</v>
      </c>
      <c r="J79" s="264"/>
      <c r="K79" s="263"/>
      <c r="L79" s="264"/>
      <c r="M79" s="265"/>
      <c r="N79" s="264" t="str">
        <f>Q4</f>
        <v>ΧΡΗΣΤΟΣ ΜΟΥΡΤΖΙΟΣ</v>
      </c>
      <c r="O79" s="263"/>
      <c r="P79" s="264"/>
      <c r="Q79" s="28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5" stopIfTrue="1">
      <formula>AND($D7&lt;9,$C7&gt;0)</formula>
    </cfRule>
  </conditionalFormatting>
  <conditionalFormatting sqref="H8 H40 H16 L14 H20 L30 H24 H48 L46 H52 H32 H44 H36 H12 L62 H28 J18 J26 J34 J42 J50 J58 J66 J10 H56 H64 H68 H60 N22 N39 N54">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D67 D65 D63 D13 D61 D15 D17 D21 D19 D23 D25 D27 D29 D31 D33 D37 D35 D39 D41 D43 D47 D49 D45 D51 D53 D55 D57 D59 D69">
    <cfRule type="expression" priority="5" dxfId="16" stopIfTrue="1">
      <formula>AND($D13&lt;9,$C13&gt;0)</formula>
    </cfRule>
  </conditionalFormatting>
  <conditionalFormatting sqref="J64 J48 J44 L26 L34 L42 L50 L58 J56 N62 L66 P22 P54 J68 J60 J52 J20 J24 L18 J32 J36 J40 N46 P38 N30">
    <cfRule type="expression" priority="6" dxfId="15" stopIfTrue="1">
      <formula>I18="as"</formula>
    </cfRule>
    <cfRule type="expression" priority="7" dxfId="15" stopIfTrue="1">
      <formula>I18="bs"</formula>
    </cfRule>
  </conditionalFormatting>
  <conditionalFormatting sqref="D7 D9 D11">
    <cfRule type="expression" priority="13" dxfId="16" stopIfTrue="1">
      <formula>$D7&lt;9</formula>
    </cfRule>
  </conditionalFormatting>
  <conditionalFormatting sqref="N31">
    <cfRule type="expression" priority="6" dxfId="15" stopIfTrue="1">
      <formula>M30="as"</formula>
    </cfRule>
    <cfRule type="expression" priority="7" dxfId="15" stopIfTrue="1">
      <formula>M30="bs"</formula>
    </cfRule>
  </conditionalFormatting>
  <conditionalFormatting sqref="B7 B9 B11 B13 B15 B17 B19 B21 B23 B25 B27 B29 B31 B33 B35 B37 B39 B41 B43 B45 B47 B49 B51 B53 B55 B57 B59 B61 B63 B65 B67 B69">
    <cfRule type="cellIs" priority="8" dxfId="18" operator="equal" stopIfTrue="1">
      <formula>"QA"</formula>
    </cfRule>
    <cfRule type="cellIs" priority="9" dxfId="18" operator="equal" stopIfTrue="1">
      <formula>"DA"</formula>
    </cfRule>
  </conditionalFormatting>
  <conditionalFormatting sqref="I8 I12 I16 I20 I24 I28 I32 I36 I40 I44 I48 I52 I56 I60 I64 I68 K66 K58 K50 K42 K34 K26 K18 K10 M14 M30 M46 M62 Q79 O54 O39 O22">
    <cfRule type="expression" priority="10" dxfId="17" stopIfTrue="1">
      <formula>$N$1="CU"</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32">
    <tabColor indexed="40"/>
    <pageSetUpPr fitToPage="1"/>
  </sheetPr>
  <dimension ref="A1:T79"/>
  <sheetViews>
    <sheetView showGridLines="0" showZeros="0" zoomScalePageLayoutView="0" workbookViewId="0" topLeftCell="A1">
      <selection activeCell="P21" sqref="P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9.140625"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201</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361</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178" t="s">
        <v>40</v>
      </c>
      <c r="C5" s="178" t="s">
        <v>154</v>
      </c>
      <c r="D5" s="178" t="s">
        <v>41</v>
      </c>
      <c r="E5" s="179" t="s">
        <v>150</v>
      </c>
      <c r="F5" s="179" t="s">
        <v>151</v>
      </c>
      <c r="G5" s="179"/>
      <c r="H5" s="179" t="s">
        <v>145</v>
      </c>
      <c r="I5" s="179"/>
      <c r="J5" s="178" t="s">
        <v>155</v>
      </c>
      <c r="K5" s="180"/>
      <c r="L5" s="178" t="s">
        <v>172</v>
      </c>
      <c r="M5" s="180"/>
      <c r="N5" s="178" t="s">
        <v>173</v>
      </c>
      <c r="O5" s="180"/>
      <c r="P5" s="178"/>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IF($D7="","",VLOOKUP($D7,'Boys Si Qual Draw Prep'!$A$7:$P$22,15))</f>
        <v>0</v>
      </c>
      <c r="C7" s="189">
        <f>IF($D7="","",VLOOKUP($D7,'Boys Si Qual Draw Prep'!$A$7:$P$22,16))</f>
        <v>0</v>
      </c>
      <c r="D7" s="190">
        <v>6</v>
      </c>
      <c r="E7" s="191" t="s">
        <v>321</v>
      </c>
      <c r="F7" s="191" t="s">
        <v>245</v>
      </c>
      <c r="G7" s="191"/>
      <c r="H7" s="191" t="s">
        <v>253</v>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191" t="s">
        <v>321</v>
      </c>
      <c r="K8" s="207"/>
      <c r="L8" s="192"/>
      <c r="M8" s="192"/>
      <c r="N8" s="195"/>
      <c r="O8" s="196"/>
      <c r="P8" s="197"/>
      <c r="Q8" s="198"/>
      <c r="R8" s="199"/>
      <c r="T8" s="208" t="e">
        <f>#REF!</f>
        <v>#REF!</v>
      </c>
    </row>
    <row r="9" spans="1:20" s="47" customFormat="1" ht="9" customHeight="1">
      <c r="A9" s="201">
        <v>2</v>
      </c>
      <c r="B9" s="189">
        <f>IF($D9="","",VLOOKUP($D9,'Boys Si Qual Draw Prep'!$A$7:$P$22,15))</f>
      </c>
      <c r="C9" s="189">
        <f>IF($D9="","",VLOOKUP($D9,'Boys Si Qual Draw Prep'!$A$7:$P$22,16))</f>
      </c>
      <c r="D9" s="190"/>
      <c r="E9" s="209"/>
      <c r="F9" s="209">
        <f>IF($D9="","",VLOOKUP($D9,'Boys Si Qual Draw Prep'!$A$7:$P$22,3))</f>
      </c>
      <c r="G9" s="209"/>
      <c r="H9" s="209">
        <f>IF($D9="","",VLOOKUP($D9,'Boys Si Qual Draw Prep'!$A$7:$P$22,4))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192"/>
      <c r="I10" s="213"/>
      <c r="J10" s="205" t="s">
        <v>11</v>
      </c>
      <c r="K10" s="214"/>
      <c r="L10" s="209" t="s">
        <v>310</v>
      </c>
      <c r="M10" s="215"/>
      <c r="N10" s="216"/>
      <c r="O10" s="216"/>
      <c r="P10" s="197"/>
      <c r="Q10" s="198"/>
      <c r="R10" s="199"/>
      <c r="T10" s="208" t="e">
        <f>#REF!</f>
        <v>#REF!</v>
      </c>
    </row>
    <row r="11" spans="1:20" s="47" customFormat="1" ht="9" customHeight="1">
      <c r="A11" s="201">
        <v>3</v>
      </c>
      <c r="B11" s="189">
        <f>IF($D11="","",VLOOKUP($D11,'Boys Si Qual Draw Prep'!$A$7:$P$22,15))</f>
      </c>
      <c r="C11" s="189">
        <f>IF($D11="","",VLOOKUP($D11,'Boys Si Qual Draw Prep'!$A$7:$P$22,16))</f>
      </c>
      <c r="D11" s="190"/>
      <c r="E11" s="209" t="s">
        <v>310</v>
      </c>
      <c r="F11" s="209" t="s">
        <v>311</v>
      </c>
      <c r="G11" s="209"/>
      <c r="H11" s="209" t="s">
        <v>362</v>
      </c>
      <c r="I11" s="193"/>
      <c r="J11" s="192"/>
      <c r="K11" s="217"/>
      <c r="L11" s="192" t="s">
        <v>347</v>
      </c>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9" t="s">
        <v>310</v>
      </c>
      <c r="K12" s="219"/>
      <c r="L12" s="192"/>
      <c r="M12" s="218"/>
      <c r="N12" s="216"/>
      <c r="O12" s="216"/>
      <c r="P12" s="197"/>
      <c r="Q12" s="198"/>
      <c r="R12" s="199"/>
      <c r="T12" s="208" t="e">
        <f>#REF!</f>
        <v>#REF!</v>
      </c>
    </row>
    <row r="13" spans="1:20" s="47" customFormat="1" ht="9" customHeight="1">
      <c r="A13" s="201">
        <v>4</v>
      </c>
      <c r="B13" s="189">
        <f>IF($D13="","",VLOOKUP($D13,'Boys Si Qual Draw Prep'!$A$7:$P$22,15))</f>
        <v>0</v>
      </c>
      <c r="C13" s="189">
        <f>IF($D13="","",VLOOKUP($D13,'Boys Si Qual Draw Prep'!$A$7:$P$22,16))</f>
        <v>0</v>
      </c>
      <c r="D13" s="190">
        <v>7</v>
      </c>
      <c r="E13" s="209"/>
      <c r="F13" s="209"/>
      <c r="G13" s="209"/>
      <c r="H13" s="209"/>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9" t="s">
        <v>316</v>
      </c>
      <c r="O14" s="215"/>
      <c r="P14" s="197"/>
      <c r="Q14" s="198"/>
      <c r="R14" s="199"/>
      <c r="T14" s="208" t="e">
        <f>#REF!</f>
        <v>#REF!</v>
      </c>
    </row>
    <row r="15" spans="1:20" s="47" customFormat="1" ht="9" customHeight="1">
      <c r="A15" s="201">
        <v>5</v>
      </c>
      <c r="B15" s="189">
        <f>IF($D15="","",VLOOKUP($D15,'Boys Si Qual Draw Prep'!$A$7:$P$22,15))</f>
      </c>
      <c r="C15" s="189">
        <f>IF($D15="","",VLOOKUP($D15,'Boys Si Qual Draw Prep'!$A$7:$P$22,16))</f>
      </c>
      <c r="D15" s="190"/>
      <c r="E15" s="209" t="s">
        <v>316</v>
      </c>
      <c r="F15" s="209" t="s">
        <v>317</v>
      </c>
      <c r="G15" s="209"/>
      <c r="H15" s="209" t="s">
        <v>236</v>
      </c>
      <c r="I15" s="222"/>
      <c r="J15" s="192"/>
      <c r="K15" s="192"/>
      <c r="L15" s="192"/>
      <c r="M15" s="218"/>
      <c r="N15" s="440">
        <v>40.42</v>
      </c>
      <c r="O15" s="216"/>
      <c r="P15" s="197"/>
      <c r="Q15" s="198"/>
      <c r="R15" s="199"/>
      <c r="T15" s="208" t="e">
        <f>#REF!</f>
        <v>#REF!</v>
      </c>
    </row>
    <row r="16" spans="1:20" s="47" customFormat="1" ht="9" customHeight="1" thickBot="1">
      <c r="A16" s="201"/>
      <c r="B16" s="202"/>
      <c r="C16" s="202"/>
      <c r="D16" s="212"/>
      <c r="E16" s="203"/>
      <c r="F16" s="203"/>
      <c r="G16" s="204"/>
      <c r="H16" s="205" t="s">
        <v>11</v>
      </c>
      <c r="I16" s="206"/>
      <c r="J16" s="209" t="s">
        <v>316</v>
      </c>
      <c r="K16" s="207"/>
      <c r="L16" s="192"/>
      <c r="M16" s="218"/>
      <c r="N16" s="216"/>
      <c r="O16" s="216"/>
      <c r="P16" s="197"/>
      <c r="Q16" s="198"/>
      <c r="R16" s="199"/>
      <c r="T16" s="223" t="e">
        <f>#REF!</f>
        <v>#REF!</v>
      </c>
    </row>
    <row r="17" spans="1:18" s="47" customFormat="1" ht="9" customHeight="1">
      <c r="A17" s="201">
        <v>6</v>
      </c>
      <c r="B17" s="189">
        <f>IF($D17="","",VLOOKUP($D17,'Boys Si Qual Draw Prep'!$A$7:$P$22,15))</f>
      </c>
      <c r="C17" s="189">
        <f>IF($D17="","",VLOOKUP($D17,'Boys Si Qual Draw Prep'!$A$7:$P$22,16))</f>
      </c>
      <c r="D17" s="190"/>
      <c r="E17" s="209"/>
      <c r="F17" s="209">
        <f>IF($D17="","",VLOOKUP($D17,'Boys Si Qual Draw Prep'!$A$7:$P$22,3))</f>
      </c>
      <c r="G17" s="209"/>
      <c r="H17" s="209">
        <f>IF($D17="","",VLOOKUP($D17,'Boys Si Qual Draw Prep'!$A$7:$P$22,4))</f>
      </c>
      <c r="I17" s="210"/>
      <c r="J17" s="192"/>
      <c r="K17" s="211"/>
      <c r="L17" s="192"/>
      <c r="M17" s="218"/>
      <c r="N17" s="216"/>
      <c r="O17" s="216"/>
      <c r="P17" s="197"/>
      <c r="Q17" s="198"/>
      <c r="R17" s="199"/>
    </row>
    <row r="18" spans="1:18" s="47" customFormat="1" ht="9" customHeight="1">
      <c r="A18" s="201"/>
      <c r="B18" s="202"/>
      <c r="C18" s="202"/>
      <c r="D18" s="212"/>
      <c r="E18" s="203"/>
      <c r="F18" s="203"/>
      <c r="G18" s="204"/>
      <c r="H18" s="192"/>
      <c r="I18" s="213"/>
      <c r="J18" s="205" t="s">
        <v>11</v>
      </c>
      <c r="K18" s="214"/>
      <c r="L18" s="209" t="s">
        <v>316</v>
      </c>
      <c r="M18" s="224"/>
      <c r="N18" s="216"/>
      <c r="O18" s="216"/>
      <c r="P18" s="197"/>
      <c r="Q18" s="198"/>
      <c r="R18" s="199"/>
    </row>
    <row r="19" spans="1:18" s="47" customFormat="1" ht="9" customHeight="1">
      <c r="A19" s="201">
        <v>7</v>
      </c>
      <c r="B19" s="189">
        <f>IF($D19="","",VLOOKUP($D19,'Boys Si Qual Draw Prep'!$A$7:$P$22,15))</f>
        <v>0</v>
      </c>
      <c r="C19" s="189">
        <f>IF($D19="","",VLOOKUP($D19,'Boys Si Qual Draw Prep'!$A$7:$P$22,16))</f>
        <v>0</v>
      </c>
      <c r="D19" s="190">
        <v>7</v>
      </c>
      <c r="E19" s="209"/>
      <c r="F19" s="209"/>
      <c r="G19" s="209"/>
      <c r="H19" s="209"/>
      <c r="I19" s="220"/>
      <c r="J19" s="192"/>
      <c r="K19" s="217"/>
      <c r="L19" s="192" t="s">
        <v>350</v>
      </c>
      <c r="M19" s="216"/>
      <c r="N19" s="216"/>
      <c r="O19" s="216"/>
      <c r="P19" s="197"/>
      <c r="Q19" s="198"/>
      <c r="R19" s="199"/>
    </row>
    <row r="20" spans="1:18" s="47" customFormat="1" ht="9" customHeight="1">
      <c r="A20" s="201"/>
      <c r="B20" s="202"/>
      <c r="C20" s="202"/>
      <c r="D20" s="202"/>
      <c r="E20" s="203"/>
      <c r="F20" s="203"/>
      <c r="G20" s="204"/>
      <c r="H20" s="205" t="s">
        <v>11</v>
      </c>
      <c r="I20" s="206"/>
      <c r="J20" s="207" t="s">
        <v>339</v>
      </c>
      <c r="K20" s="219"/>
      <c r="L20" s="192"/>
      <c r="M20" s="216"/>
      <c r="N20" s="216"/>
      <c r="O20" s="216"/>
      <c r="P20" s="197"/>
      <c r="Q20" s="198"/>
      <c r="R20" s="199"/>
    </row>
    <row r="21" spans="1:18" s="47" customFormat="1" ht="9" customHeight="1">
      <c r="A21" s="188">
        <v>8</v>
      </c>
      <c r="B21" s="189">
        <f>IF($D21="","",VLOOKUP($D21,'Boys Si Qual Draw Prep'!$A$7:$P$22,15))</f>
      </c>
      <c r="C21" s="189">
        <f>IF($D21="","",VLOOKUP($D21,'Boys Si Qual Draw Prep'!$A$7:$P$22,16))</f>
      </c>
      <c r="D21" s="190"/>
      <c r="E21" s="191" t="s">
        <v>339</v>
      </c>
      <c r="F21" s="191" t="s">
        <v>205</v>
      </c>
      <c r="G21" s="209"/>
      <c r="H21" s="191" t="s">
        <v>222</v>
      </c>
      <c r="I21" s="220"/>
      <c r="J21" s="192"/>
      <c r="K21" s="192"/>
      <c r="L21" s="192"/>
      <c r="M21" s="216"/>
      <c r="N21" s="216"/>
      <c r="O21" s="216"/>
      <c r="P21" s="209" t="s">
        <v>316</v>
      </c>
      <c r="Q21" s="198"/>
      <c r="R21" s="199"/>
    </row>
    <row r="22" spans="1:18" s="47" customFormat="1" ht="9" customHeight="1">
      <c r="A22" s="201"/>
      <c r="B22" s="202"/>
      <c r="C22" s="202"/>
      <c r="D22" s="202"/>
      <c r="E22" s="221"/>
      <c r="F22" s="221"/>
      <c r="G22" s="225"/>
      <c r="H22" s="221"/>
      <c r="I22" s="213"/>
      <c r="J22" s="192"/>
      <c r="K22" s="192"/>
      <c r="L22" s="192"/>
      <c r="M22" s="216"/>
      <c r="N22" s="216"/>
      <c r="O22" s="216"/>
      <c r="P22" s="197" t="s">
        <v>354</v>
      </c>
      <c r="Q22" s="198"/>
      <c r="R22" s="199"/>
    </row>
    <row r="23" spans="1:18" s="47" customFormat="1" ht="9" customHeight="1">
      <c r="A23" s="188">
        <v>9</v>
      </c>
      <c r="B23" s="189" t="e">
        <f>IF($D23="","",VLOOKUP($D23,'Boys Si Qual Draw Prep'!$A$7:$P$22,15))</f>
        <v>#N/A</v>
      </c>
      <c r="C23" s="189" t="e">
        <f>IF($D23="","",VLOOKUP($D23,'Boys Si Qual Draw Prep'!$A$7:$P$22,16))</f>
        <v>#N/A</v>
      </c>
      <c r="D23" s="190" t="s">
        <v>344</v>
      </c>
      <c r="E23" s="191" t="s">
        <v>314</v>
      </c>
      <c r="F23" s="191" t="s">
        <v>257</v>
      </c>
      <c r="G23" s="191"/>
      <c r="H23" s="191" t="s">
        <v>264</v>
      </c>
      <c r="I23" s="193"/>
      <c r="J23" s="192"/>
      <c r="K23" s="192"/>
      <c r="L23" s="192"/>
      <c r="M23" s="216"/>
      <c r="N23" s="216"/>
      <c r="O23" s="216"/>
      <c r="P23" s="197"/>
      <c r="Q23" s="198"/>
      <c r="R23" s="199"/>
    </row>
    <row r="24" spans="1:18" s="47" customFormat="1" ht="9" customHeight="1">
      <c r="A24" s="201"/>
      <c r="B24" s="202"/>
      <c r="C24" s="202"/>
      <c r="D24" s="202"/>
      <c r="E24" s="203"/>
      <c r="F24" s="203"/>
      <c r="G24" s="204"/>
      <c r="H24" s="205" t="s">
        <v>11</v>
      </c>
      <c r="I24" s="206"/>
      <c r="J24" s="209" t="s">
        <v>314</v>
      </c>
      <c r="K24" s="207"/>
      <c r="L24" s="192"/>
      <c r="M24" s="216"/>
      <c r="N24" s="216"/>
      <c r="O24" s="216"/>
      <c r="P24" s="197"/>
      <c r="Q24" s="198"/>
      <c r="R24" s="199"/>
    </row>
    <row r="25" spans="1:18" s="47" customFormat="1" ht="9" customHeight="1">
      <c r="A25" s="201">
        <v>10</v>
      </c>
      <c r="B25" s="189">
        <f>IF($D25="","",VLOOKUP($D25,'Boys Si Qual Draw Prep'!$A$7:$P$22,15))</f>
      </c>
      <c r="C25" s="189">
        <f>IF($D25="","",VLOOKUP($D25,'Boys Si Qual Draw Prep'!$A$7:$P$22,16))</f>
      </c>
      <c r="D25" s="190"/>
      <c r="E25" s="209">
        <f>UPPER(IF($D25="","",VLOOKUP($D25,'Boys Si Qual Draw Prep'!$A$7:$P$22,2)))</f>
      </c>
      <c r="F25" s="209">
        <f>IF($D25="","",VLOOKUP($D25,'Boys Si Qual Draw Prep'!$A$7:$P$22,3))</f>
      </c>
      <c r="G25" s="209"/>
      <c r="H25" s="209">
        <f>IF($D25="","",VLOOKUP($D25,'Boys Si Qual Draw Prep'!$A$7:$P$22,4))</f>
      </c>
      <c r="I25" s="210"/>
      <c r="J25" s="192"/>
      <c r="K25" s="211"/>
      <c r="L25" s="192"/>
      <c r="M25" s="216"/>
      <c r="N25" s="216"/>
      <c r="O25" s="216"/>
      <c r="P25" s="197"/>
      <c r="Q25" s="198"/>
      <c r="R25" s="199"/>
    </row>
    <row r="26" spans="1:18" s="47" customFormat="1" ht="9" customHeight="1">
      <c r="A26" s="201"/>
      <c r="B26" s="202"/>
      <c r="C26" s="202"/>
      <c r="D26" s="212"/>
      <c r="E26" s="203"/>
      <c r="F26" s="203"/>
      <c r="G26" s="204"/>
      <c r="H26" s="192"/>
      <c r="I26" s="213"/>
      <c r="J26" s="205" t="s">
        <v>11</v>
      </c>
      <c r="K26" s="214"/>
      <c r="L26" s="207" t="s">
        <v>315</v>
      </c>
      <c r="M26" s="215"/>
      <c r="N26" s="216"/>
      <c r="O26" s="216"/>
      <c r="P26" s="197"/>
      <c r="Q26" s="198"/>
      <c r="R26" s="199"/>
    </row>
    <row r="27" spans="1:18" s="47" customFormat="1" ht="9" customHeight="1">
      <c r="A27" s="201">
        <v>11</v>
      </c>
      <c r="B27" s="189">
        <f>IF($D27="","",VLOOKUP($D27,'Boys Si Qual Draw Prep'!$A$7:$P$22,15))</f>
      </c>
      <c r="C27" s="189">
        <f>IF($D27="","",VLOOKUP($D27,'Boys Si Qual Draw Prep'!$A$7:$P$22,16))</f>
      </c>
      <c r="D27" s="190"/>
      <c r="E27" s="209" t="s">
        <v>363</v>
      </c>
      <c r="F27" s="209" t="s">
        <v>226</v>
      </c>
      <c r="G27" s="209"/>
      <c r="H27" s="209" t="s">
        <v>236</v>
      </c>
      <c r="I27" s="193"/>
      <c r="J27" s="192"/>
      <c r="K27" s="217"/>
      <c r="L27" s="192" t="s">
        <v>347</v>
      </c>
      <c r="M27" s="218"/>
      <c r="N27" s="216"/>
      <c r="O27" s="216"/>
      <c r="P27" s="197"/>
      <c r="Q27" s="198"/>
      <c r="R27" s="199"/>
    </row>
    <row r="28" spans="1:18" s="47" customFormat="1" ht="9" customHeight="1">
      <c r="A28" s="226"/>
      <c r="B28" s="202"/>
      <c r="C28" s="202"/>
      <c r="D28" s="212"/>
      <c r="E28" s="203"/>
      <c r="F28" s="203"/>
      <c r="G28" s="204"/>
      <c r="H28" s="205" t="s">
        <v>11</v>
      </c>
      <c r="I28" s="206"/>
      <c r="J28" s="207" t="s">
        <v>315</v>
      </c>
      <c r="K28" s="219"/>
      <c r="L28" s="192"/>
      <c r="M28" s="218"/>
      <c r="N28" s="216"/>
      <c r="O28" s="216"/>
      <c r="P28" s="197"/>
      <c r="Q28" s="198"/>
      <c r="R28" s="199"/>
    </row>
    <row r="29" spans="1:18" s="47" customFormat="1" ht="9" customHeight="1">
      <c r="A29" s="201">
        <v>12</v>
      </c>
      <c r="B29" s="189">
        <f>IF($D29="","",VLOOKUP($D29,'Boys Si Qual Draw Prep'!$A$7:$P$22,15))</f>
      </c>
      <c r="C29" s="189">
        <f>IF($D29="","",VLOOKUP($D29,'Boys Si Qual Draw Prep'!$A$7:$P$22,16))</f>
      </c>
      <c r="D29" s="190"/>
      <c r="E29" s="209">
        <f>UPPER(IF($D29="","",VLOOKUP($D29,'Boys Si Qual Draw Prep'!$A$7:$P$22,2)))</f>
      </c>
      <c r="F29" s="209">
        <f>IF($D29="","",VLOOKUP($D29,'Boys Si Qual Draw Prep'!$A$7:$P$22,3))</f>
      </c>
      <c r="G29" s="209"/>
      <c r="H29" s="209">
        <f>IF($D29="","",VLOOKUP($D29,'Boys Si Qual Draw Prep'!$A$7:$P$22,4))</f>
      </c>
      <c r="I29" s="220"/>
      <c r="J29" s="192"/>
      <c r="K29" s="192"/>
      <c r="L29" s="192"/>
      <c r="M29" s="218"/>
      <c r="N29" s="216"/>
      <c r="O29" s="216"/>
      <c r="P29" s="197"/>
      <c r="Q29" s="198"/>
      <c r="R29" s="199"/>
    </row>
    <row r="30" spans="1:18" s="47" customFormat="1" ht="9" customHeight="1">
      <c r="A30" s="201"/>
      <c r="B30" s="202"/>
      <c r="C30" s="202"/>
      <c r="D30" s="212"/>
      <c r="E30" s="192"/>
      <c r="F30" s="192"/>
      <c r="G30" s="61"/>
      <c r="H30" s="221"/>
      <c r="I30" s="213"/>
      <c r="J30" s="192"/>
      <c r="K30" s="192"/>
      <c r="L30" s="205" t="s">
        <v>11</v>
      </c>
      <c r="M30" s="214"/>
      <c r="N30" s="209" t="s">
        <v>336</v>
      </c>
      <c r="O30" s="215"/>
      <c r="P30" s="197"/>
      <c r="Q30" s="198"/>
      <c r="R30" s="199"/>
    </row>
    <row r="31" spans="1:18" s="47" customFormat="1" ht="9" customHeight="1">
      <c r="A31" s="201">
        <v>13</v>
      </c>
      <c r="B31" s="189">
        <f>IF($D31="","",VLOOKUP($D31,'Boys Si Qual Draw Prep'!$A$7:$P$22,15))</f>
      </c>
      <c r="C31" s="189">
        <f>IF($D31="","",VLOOKUP($D31,'Boys Si Qual Draw Prep'!$A$7:$P$22,16))</f>
      </c>
      <c r="D31" s="190"/>
      <c r="E31" s="209" t="s">
        <v>336</v>
      </c>
      <c r="F31" s="209" t="s">
        <v>337</v>
      </c>
      <c r="G31" s="209"/>
      <c r="H31" s="209" t="s">
        <v>293</v>
      </c>
      <c r="I31" s="222"/>
      <c r="J31" s="192"/>
      <c r="K31" s="192"/>
      <c r="L31" s="192"/>
      <c r="M31" s="218"/>
      <c r="N31" s="440" t="s">
        <v>364</v>
      </c>
      <c r="O31" s="216"/>
      <c r="P31" s="197"/>
      <c r="Q31" s="198"/>
      <c r="R31" s="199"/>
    </row>
    <row r="32" spans="1:18" s="47" customFormat="1" ht="9" customHeight="1">
      <c r="A32" s="201"/>
      <c r="B32" s="202"/>
      <c r="C32" s="202"/>
      <c r="D32" s="212"/>
      <c r="E32" s="203"/>
      <c r="F32" s="203"/>
      <c r="G32" s="204"/>
      <c r="H32" s="205" t="s">
        <v>11</v>
      </c>
      <c r="I32" s="206"/>
      <c r="J32" s="209" t="s">
        <v>336</v>
      </c>
      <c r="K32" s="207"/>
      <c r="L32" s="192"/>
      <c r="M32" s="218"/>
      <c r="N32" s="216"/>
      <c r="O32" s="216"/>
      <c r="P32" s="197"/>
      <c r="Q32" s="198"/>
      <c r="R32" s="199"/>
    </row>
    <row r="33" spans="1:18" s="47" customFormat="1" ht="9" customHeight="1">
      <c r="A33" s="201">
        <v>14</v>
      </c>
      <c r="B33" s="189">
        <f>IF($D33="","",VLOOKUP($D33,'Boys Si Qual Draw Prep'!$A$7:$P$22,15))</f>
      </c>
      <c r="C33" s="189">
        <f>IF($D33="","",VLOOKUP($D33,'Boys Si Qual Draw Prep'!$A$7:$P$22,16))</f>
      </c>
      <c r="D33" s="190"/>
      <c r="E33" s="209"/>
      <c r="F33" s="209">
        <f>IF($D33="","",VLOOKUP($D33,'Boys Si Qual Draw Prep'!$A$7:$P$22,3))</f>
      </c>
      <c r="G33" s="209"/>
      <c r="H33" s="209">
        <f>IF($D33="","",VLOOKUP($D33,'Boys Si Qual Draw Prep'!$A$7:$P$22,4))</f>
      </c>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9" t="s">
        <v>336</v>
      </c>
      <c r="M34" s="224"/>
      <c r="N34" s="216"/>
      <c r="O34" s="216"/>
      <c r="P34" s="197"/>
      <c r="Q34" s="198"/>
      <c r="R34" s="199"/>
    </row>
    <row r="35" spans="1:18" s="47" customFormat="1" ht="9" customHeight="1">
      <c r="A35" s="201">
        <v>15</v>
      </c>
      <c r="B35" s="189">
        <f>IF($D35="","",VLOOKUP($D35,'Boys Si Qual Draw Prep'!$A$7:$P$22,15))</f>
      </c>
      <c r="C35" s="189">
        <f>IF($D35="","",VLOOKUP($D35,'Boys Si Qual Draw Prep'!$A$7:$P$22,16))</f>
      </c>
      <c r="D35" s="190"/>
      <c r="E35" s="209"/>
      <c r="F35" s="209">
        <f>IF($D35="","",VLOOKUP($D35,'Boys Si Qual Draw Prep'!$A$7:$P$22,3))</f>
      </c>
      <c r="G35" s="209"/>
      <c r="H35" s="209">
        <f>IF($D35="","",VLOOKUP($D35,'Boys Si Qual Draw Prep'!$A$7:$P$22,4))</f>
      </c>
      <c r="I35" s="193"/>
      <c r="J35" s="192"/>
      <c r="K35" s="217"/>
      <c r="L35" s="440" t="s">
        <v>365</v>
      </c>
      <c r="M35" s="216"/>
      <c r="N35" s="216"/>
      <c r="O35" s="216"/>
      <c r="P35" s="197"/>
      <c r="Q35" s="198"/>
      <c r="R35" s="199"/>
    </row>
    <row r="36" spans="1:18" s="47" customFormat="1" ht="9" customHeight="1">
      <c r="A36" s="201"/>
      <c r="B36" s="202"/>
      <c r="C36" s="202"/>
      <c r="D36" s="202"/>
      <c r="E36" s="203"/>
      <c r="F36" s="203"/>
      <c r="G36" s="204"/>
      <c r="H36" s="205" t="s">
        <v>11</v>
      </c>
      <c r="I36" s="206"/>
      <c r="J36" s="207" t="s">
        <v>246</v>
      </c>
      <c r="K36" s="219"/>
      <c r="L36" s="192"/>
      <c r="M36" s="216"/>
      <c r="N36" s="216"/>
      <c r="O36" s="216"/>
      <c r="P36" s="197"/>
      <c r="Q36" s="198"/>
      <c r="R36" s="199"/>
    </row>
    <row r="37" spans="1:18" s="47" customFormat="1" ht="9" customHeight="1">
      <c r="A37" s="188">
        <v>16</v>
      </c>
      <c r="B37" s="189">
        <f>IF($D37="","",VLOOKUP($D37,'Boys Si Qual Draw Prep'!$A$7:$P$22,15))</f>
      </c>
      <c r="C37" s="189">
        <f>IF($D37="","",VLOOKUP($D37,'Boys Si Qual Draw Prep'!$A$7:$P$22,16))</f>
      </c>
      <c r="D37" s="190"/>
      <c r="E37" s="191" t="s">
        <v>246</v>
      </c>
      <c r="F37" s="191" t="s">
        <v>243</v>
      </c>
      <c r="G37" s="209"/>
      <c r="H37" s="191" t="s">
        <v>241</v>
      </c>
      <c r="I37" s="220"/>
      <c r="J37" s="192"/>
      <c r="K37" s="192"/>
      <c r="L37" s="192"/>
      <c r="M37" s="216"/>
      <c r="N37" s="216"/>
      <c r="O37" s="216"/>
      <c r="P37" s="197"/>
      <c r="Q37" s="198"/>
      <c r="R37" s="199"/>
    </row>
    <row r="38" spans="1:18" s="47" customFormat="1" ht="9" customHeight="1">
      <c r="A38" s="227"/>
      <c r="B38" s="202"/>
      <c r="C38" s="202"/>
      <c r="D38" s="202"/>
      <c r="E38" s="221"/>
      <c r="F38" s="221"/>
      <c r="G38" s="225"/>
      <c r="H38" s="192"/>
      <c r="I38" s="213"/>
      <c r="J38" s="192"/>
      <c r="K38" s="192"/>
      <c r="L38" s="192"/>
      <c r="M38" s="216"/>
      <c r="N38" s="216"/>
      <c r="O38" s="216"/>
      <c r="P38" s="197"/>
      <c r="Q38" s="198"/>
      <c r="R38" s="199"/>
    </row>
    <row r="39" spans="1:18" s="47" customFormat="1" ht="9" customHeight="1">
      <c r="A39" s="228"/>
      <c r="B39" s="194"/>
      <c r="C39" s="194"/>
      <c r="D39" s="202"/>
      <c r="E39" s="194"/>
      <c r="F39" s="194"/>
      <c r="G39" s="194"/>
      <c r="H39" s="194"/>
      <c r="I39" s="202"/>
      <c r="J39" s="194"/>
      <c r="K39" s="194"/>
      <c r="L39" s="194"/>
      <c r="M39" s="229"/>
      <c r="N39" s="229"/>
      <c r="O39" s="229"/>
      <c r="P39" s="197"/>
      <c r="Q39" s="198"/>
      <c r="R39" s="199"/>
    </row>
    <row r="40" spans="1:18" s="47" customFormat="1" ht="9" customHeight="1">
      <c r="A40" s="227"/>
      <c r="B40" s="202"/>
      <c r="C40" s="202"/>
      <c r="D40" s="202"/>
      <c r="E40" s="194"/>
      <c r="F40" s="194"/>
      <c r="H40" s="230"/>
      <c r="I40" s="202"/>
      <c r="J40" s="194"/>
      <c r="K40" s="194"/>
      <c r="L40" s="194"/>
      <c r="M40" s="229"/>
      <c r="N40" s="229"/>
      <c r="O40" s="229"/>
      <c r="P40" s="197"/>
      <c r="Q40" s="198"/>
      <c r="R40" s="199"/>
    </row>
    <row r="41" spans="1:18" s="47" customFormat="1" ht="9" customHeight="1">
      <c r="A41" s="227"/>
      <c r="B41" s="194"/>
      <c r="C41" s="194"/>
      <c r="D41" s="202"/>
      <c r="E41" s="194"/>
      <c r="F41" s="194"/>
      <c r="G41" s="194"/>
      <c r="H41" s="194"/>
      <c r="I41" s="202"/>
      <c r="J41" s="194"/>
      <c r="K41" s="231"/>
      <c r="L41" s="194"/>
      <c r="M41" s="229"/>
      <c r="N41" s="229"/>
      <c r="O41" s="229"/>
      <c r="P41" s="197"/>
      <c r="Q41" s="198"/>
      <c r="R41" s="199"/>
    </row>
    <row r="42" spans="1:18" s="47" customFormat="1" ht="9" customHeight="1">
      <c r="A42" s="227"/>
      <c r="B42" s="202"/>
      <c r="C42" s="202"/>
      <c r="D42" s="202"/>
      <c r="E42" s="194"/>
      <c r="F42" s="194"/>
      <c r="H42" s="194"/>
      <c r="I42" s="202"/>
      <c r="J42" s="230"/>
      <c r="K42" s="202"/>
      <c r="L42" s="194"/>
      <c r="M42" s="229"/>
      <c r="N42" s="229"/>
      <c r="O42" s="229"/>
      <c r="P42" s="197"/>
      <c r="Q42" s="198"/>
      <c r="R42" s="199"/>
    </row>
    <row r="43" spans="1:18" s="47" customFormat="1" ht="9" customHeight="1">
      <c r="A43" s="227"/>
      <c r="B43" s="194"/>
      <c r="C43" s="194"/>
      <c r="D43" s="202"/>
      <c r="E43" s="194"/>
      <c r="F43" s="194"/>
      <c r="G43" s="194"/>
      <c r="H43" s="194"/>
      <c r="I43" s="202"/>
      <c r="J43" s="194"/>
      <c r="K43" s="194"/>
      <c r="L43" s="194"/>
      <c r="M43" s="229"/>
      <c r="N43" s="229"/>
      <c r="O43" s="229"/>
      <c r="P43" s="197"/>
      <c r="Q43" s="198"/>
      <c r="R43" s="232"/>
    </row>
    <row r="44" spans="1:18" s="47" customFormat="1" ht="9" customHeight="1">
      <c r="A44" s="227"/>
      <c r="B44" s="202"/>
      <c r="C44" s="202"/>
      <c r="D44" s="202"/>
      <c r="E44" s="194"/>
      <c r="F44" s="194"/>
      <c r="H44" s="230"/>
      <c r="I44" s="202"/>
      <c r="J44" s="194"/>
      <c r="K44" s="194"/>
      <c r="L44" s="194"/>
      <c r="M44" s="229"/>
      <c r="N44" s="229"/>
      <c r="O44" s="229"/>
      <c r="P44" s="197"/>
      <c r="Q44" s="198"/>
      <c r="R44" s="199"/>
    </row>
    <row r="45" spans="1:18" s="47" customFormat="1" ht="9" customHeight="1">
      <c r="A45" s="227"/>
      <c r="B45" s="194"/>
      <c r="C45" s="194"/>
      <c r="D45" s="202"/>
      <c r="E45" s="194"/>
      <c r="F45" s="194"/>
      <c r="G45" s="194"/>
      <c r="H45" s="194"/>
      <c r="I45" s="202"/>
      <c r="J45" s="194"/>
      <c r="K45" s="194"/>
      <c r="L45" s="194"/>
      <c r="M45" s="229"/>
      <c r="N45" s="229"/>
      <c r="O45" s="229"/>
      <c r="P45" s="197"/>
      <c r="Q45" s="198"/>
      <c r="R45" s="199"/>
    </row>
    <row r="46" spans="1:18" s="47" customFormat="1" ht="9" customHeight="1">
      <c r="A46" s="227"/>
      <c r="B46" s="202"/>
      <c r="C46" s="202"/>
      <c r="D46" s="202"/>
      <c r="E46" s="194"/>
      <c r="F46" s="194"/>
      <c r="H46" s="194"/>
      <c r="I46" s="202"/>
      <c r="J46" s="194"/>
      <c r="K46" s="194"/>
      <c r="L46" s="230"/>
      <c r="M46" s="202"/>
      <c r="N46" s="194"/>
      <c r="O46" s="229"/>
      <c r="P46" s="197"/>
      <c r="Q46" s="198"/>
      <c r="R46" s="199"/>
    </row>
    <row r="47" spans="1:18" s="47" customFormat="1" ht="9" customHeight="1">
      <c r="A47" s="227"/>
      <c r="B47" s="194"/>
      <c r="C47" s="194"/>
      <c r="D47" s="202"/>
      <c r="E47" s="194"/>
      <c r="F47" s="194"/>
      <c r="G47" s="194"/>
      <c r="H47" s="194"/>
      <c r="I47" s="202"/>
      <c r="J47" s="194"/>
      <c r="K47" s="194"/>
      <c r="L47" s="194"/>
      <c r="M47" s="229"/>
      <c r="N47" s="194"/>
      <c r="O47" s="229"/>
      <c r="P47" s="197"/>
      <c r="Q47" s="198"/>
      <c r="R47" s="199"/>
    </row>
    <row r="48" spans="1:18" s="47" customFormat="1" ht="9" customHeight="1">
      <c r="A48" s="227"/>
      <c r="B48" s="202"/>
      <c r="C48" s="202"/>
      <c r="D48" s="202"/>
      <c r="E48" s="194"/>
      <c r="F48" s="194"/>
      <c r="H48" s="230"/>
      <c r="I48" s="202"/>
      <c r="J48" s="194"/>
      <c r="K48" s="194"/>
      <c r="L48" s="194"/>
      <c r="M48" s="229"/>
      <c r="N48" s="229"/>
      <c r="O48" s="229"/>
      <c r="P48" s="197"/>
      <c r="Q48" s="198"/>
      <c r="R48" s="199"/>
    </row>
    <row r="49" spans="1:18" s="47" customFormat="1" ht="9" customHeight="1">
      <c r="A49" s="227"/>
      <c r="B49" s="194"/>
      <c r="C49" s="194"/>
      <c r="D49" s="202"/>
      <c r="E49" s="194"/>
      <c r="F49" s="194"/>
      <c r="G49" s="194"/>
      <c r="H49" s="194"/>
      <c r="I49" s="202"/>
      <c r="J49" s="194"/>
      <c r="K49" s="231"/>
      <c r="L49" s="194"/>
      <c r="M49" s="229"/>
      <c r="N49" s="229"/>
      <c r="O49" s="229"/>
      <c r="P49" s="197"/>
      <c r="Q49" s="198"/>
      <c r="R49" s="199"/>
    </row>
    <row r="50" spans="1:18" s="47" customFormat="1" ht="9" customHeight="1">
      <c r="A50" s="227"/>
      <c r="B50" s="202"/>
      <c r="C50" s="202"/>
      <c r="D50" s="202"/>
      <c r="E50" s="194"/>
      <c r="F50" s="194"/>
      <c r="H50" s="194"/>
      <c r="I50" s="202"/>
      <c r="J50" s="230"/>
      <c r="K50" s="202"/>
      <c r="L50" s="194"/>
      <c r="M50" s="229"/>
      <c r="N50" s="229"/>
      <c r="O50" s="229"/>
      <c r="P50" s="197"/>
      <c r="Q50" s="198"/>
      <c r="R50" s="199"/>
    </row>
    <row r="51" spans="1:18" s="47" customFormat="1" ht="9" customHeight="1">
      <c r="A51" s="227"/>
      <c r="B51" s="194"/>
      <c r="C51" s="194"/>
      <c r="D51" s="202"/>
      <c r="E51" s="194"/>
      <c r="F51" s="194"/>
      <c r="G51" s="194"/>
      <c r="H51" s="194"/>
      <c r="I51" s="202"/>
      <c r="J51" s="194"/>
      <c r="K51" s="194"/>
      <c r="L51" s="194"/>
      <c r="M51" s="229"/>
      <c r="N51" s="229"/>
      <c r="O51" s="229"/>
      <c r="P51" s="197"/>
      <c r="Q51" s="198"/>
      <c r="R51" s="199"/>
    </row>
    <row r="52" spans="1:18" s="47" customFormat="1" ht="9" customHeight="1">
      <c r="A52" s="227"/>
      <c r="B52" s="202"/>
      <c r="C52" s="202"/>
      <c r="D52" s="202"/>
      <c r="E52" s="194"/>
      <c r="F52" s="194"/>
      <c r="H52" s="230"/>
      <c r="I52" s="202"/>
      <c r="J52" s="194"/>
      <c r="K52" s="194"/>
      <c r="L52" s="194"/>
      <c r="M52" s="229"/>
      <c r="N52" s="229"/>
      <c r="O52" s="229"/>
      <c r="P52" s="197"/>
      <c r="Q52" s="198"/>
      <c r="R52" s="199"/>
    </row>
    <row r="53" spans="1:18" s="47" customFormat="1" ht="9" customHeight="1">
      <c r="A53" s="228"/>
      <c r="B53" s="194"/>
      <c r="C53" s="194"/>
      <c r="D53" s="202"/>
      <c r="E53" s="194"/>
      <c r="F53" s="194"/>
      <c r="G53" s="194"/>
      <c r="H53" s="194"/>
      <c r="I53" s="202"/>
      <c r="J53" s="194"/>
      <c r="K53" s="194"/>
      <c r="L53" s="194"/>
      <c r="M53" s="194"/>
      <c r="N53" s="195"/>
      <c r="O53" s="195"/>
      <c r="P53" s="197"/>
      <c r="Q53" s="198"/>
      <c r="R53" s="199"/>
    </row>
    <row r="54" spans="1:18" s="47" customFormat="1" ht="9" customHeight="1">
      <c r="A54" s="227"/>
      <c r="B54" s="202"/>
      <c r="C54" s="202"/>
      <c r="D54" s="202"/>
      <c r="E54" s="221"/>
      <c r="F54" s="221"/>
      <c r="G54" s="225"/>
      <c r="H54" s="192"/>
      <c r="I54" s="213"/>
      <c r="J54" s="192"/>
      <c r="K54" s="192"/>
      <c r="L54" s="192"/>
      <c r="M54" s="216"/>
      <c r="N54" s="216"/>
      <c r="O54" s="216"/>
      <c r="P54" s="197"/>
      <c r="Q54" s="198"/>
      <c r="R54" s="199"/>
    </row>
    <row r="55" spans="1:18" s="47" customFormat="1" ht="9" customHeight="1">
      <c r="A55" s="228"/>
      <c r="B55" s="194"/>
      <c r="C55" s="194"/>
      <c r="D55" s="202"/>
      <c r="E55" s="194"/>
      <c r="F55" s="194"/>
      <c r="G55" s="194"/>
      <c r="H55" s="194"/>
      <c r="I55" s="202"/>
      <c r="J55" s="194"/>
      <c r="K55" s="194"/>
      <c r="L55" s="194"/>
      <c r="M55" s="229"/>
      <c r="N55" s="229"/>
      <c r="O55" s="229"/>
      <c r="P55" s="197"/>
      <c r="Q55" s="198"/>
      <c r="R55" s="199"/>
    </row>
    <row r="56" spans="1:18" s="47" customFormat="1" ht="9" customHeight="1">
      <c r="A56" s="227"/>
      <c r="B56" s="202"/>
      <c r="C56" s="202"/>
      <c r="D56" s="202"/>
      <c r="E56" s="194"/>
      <c r="F56" s="194"/>
      <c r="H56" s="230"/>
      <c r="I56" s="202"/>
      <c r="J56" s="194"/>
      <c r="K56" s="194"/>
      <c r="L56" s="194"/>
      <c r="M56" s="229"/>
      <c r="N56" s="229"/>
      <c r="O56" s="229"/>
      <c r="P56" s="197"/>
      <c r="Q56" s="198"/>
      <c r="R56" s="199"/>
    </row>
    <row r="57" spans="1:18" s="47" customFormat="1" ht="9" customHeight="1">
      <c r="A57" s="227"/>
      <c r="B57" s="194"/>
      <c r="C57" s="194"/>
      <c r="D57" s="202"/>
      <c r="E57" s="194"/>
      <c r="F57" s="194"/>
      <c r="G57" s="194"/>
      <c r="H57" s="194"/>
      <c r="I57" s="202"/>
      <c r="J57" s="194"/>
      <c r="K57" s="231"/>
      <c r="L57" s="194"/>
      <c r="M57" s="229"/>
      <c r="N57" s="229"/>
      <c r="O57" s="229"/>
      <c r="P57" s="197"/>
      <c r="Q57" s="198"/>
      <c r="R57" s="199"/>
    </row>
    <row r="58" spans="1:18" s="47" customFormat="1" ht="9" customHeight="1">
      <c r="A58" s="227"/>
      <c r="B58" s="202"/>
      <c r="C58" s="202"/>
      <c r="D58" s="202"/>
      <c r="E58" s="194"/>
      <c r="F58" s="194"/>
      <c r="H58" s="194"/>
      <c r="I58" s="202"/>
      <c r="J58" s="230"/>
      <c r="K58" s="202"/>
      <c r="L58" s="194"/>
      <c r="M58" s="229"/>
      <c r="N58" s="229"/>
      <c r="O58" s="229"/>
      <c r="P58" s="197"/>
      <c r="Q58" s="198"/>
      <c r="R58" s="199"/>
    </row>
    <row r="59" spans="1:18" s="47" customFormat="1" ht="9" customHeight="1">
      <c r="A59" s="227"/>
      <c r="B59" s="194"/>
      <c r="C59" s="194"/>
      <c r="D59" s="202"/>
      <c r="E59" s="194"/>
      <c r="F59" s="194"/>
      <c r="G59" s="194"/>
      <c r="H59" s="194"/>
      <c r="I59" s="202"/>
      <c r="J59" s="194"/>
      <c r="K59" s="194"/>
      <c r="L59" s="194"/>
      <c r="M59" s="229"/>
      <c r="N59" s="229"/>
      <c r="O59" s="229"/>
      <c r="P59" s="197"/>
      <c r="Q59" s="198"/>
      <c r="R59" s="232"/>
    </row>
    <row r="60" spans="1:18" s="47" customFormat="1" ht="9" customHeight="1">
      <c r="A60" s="227"/>
      <c r="B60" s="202"/>
      <c r="C60" s="202"/>
      <c r="D60" s="202"/>
      <c r="E60" s="194"/>
      <c r="F60" s="194"/>
      <c r="H60" s="230"/>
      <c r="I60" s="202"/>
      <c r="J60" s="194"/>
      <c r="K60" s="194"/>
      <c r="L60" s="194"/>
      <c r="M60" s="229"/>
      <c r="N60" s="229"/>
      <c r="O60" s="229"/>
      <c r="P60" s="197"/>
      <c r="Q60" s="198"/>
      <c r="R60" s="199"/>
    </row>
    <row r="61" spans="1:18" s="47" customFormat="1" ht="9" customHeight="1">
      <c r="A61" s="227"/>
      <c r="B61" s="194"/>
      <c r="C61" s="194"/>
      <c r="D61" s="202"/>
      <c r="E61" s="194"/>
      <c r="F61" s="194"/>
      <c r="G61" s="194"/>
      <c r="H61" s="194"/>
      <c r="I61" s="202"/>
      <c r="J61" s="194"/>
      <c r="K61" s="194"/>
      <c r="L61" s="194"/>
      <c r="M61" s="229"/>
      <c r="N61" s="229"/>
      <c r="O61" s="229"/>
      <c r="P61" s="197"/>
      <c r="Q61" s="198"/>
      <c r="R61" s="199"/>
    </row>
    <row r="62" spans="1:18" s="47" customFormat="1" ht="9" customHeight="1">
      <c r="A62" s="227"/>
      <c r="B62" s="202"/>
      <c r="C62" s="202"/>
      <c r="D62" s="202"/>
      <c r="E62" s="194"/>
      <c r="F62" s="194"/>
      <c r="H62" s="194"/>
      <c r="I62" s="202"/>
      <c r="J62" s="194"/>
      <c r="K62" s="194"/>
      <c r="L62" s="230"/>
      <c r="M62" s="202"/>
      <c r="N62" s="194"/>
      <c r="O62" s="229"/>
      <c r="P62" s="197"/>
      <c r="Q62" s="198"/>
      <c r="R62" s="199"/>
    </row>
    <row r="63" spans="1:18" s="47" customFormat="1" ht="9" customHeight="1">
      <c r="A63" s="227"/>
      <c r="B63" s="194"/>
      <c r="C63" s="194"/>
      <c r="D63" s="202"/>
      <c r="E63" s="194"/>
      <c r="F63" s="194"/>
      <c r="G63" s="194"/>
      <c r="H63" s="194"/>
      <c r="I63" s="202"/>
      <c r="J63" s="194"/>
      <c r="K63" s="194"/>
      <c r="L63" s="194"/>
      <c r="M63" s="229"/>
      <c r="N63" s="194"/>
      <c r="O63" s="229"/>
      <c r="P63" s="197"/>
      <c r="Q63" s="198"/>
      <c r="R63" s="199"/>
    </row>
    <row r="64" spans="1:18" s="47" customFormat="1" ht="9" customHeight="1">
      <c r="A64" s="227"/>
      <c r="B64" s="202"/>
      <c r="C64" s="202"/>
      <c r="D64" s="202"/>
      <c r="E64" s="194"/>
      <c r="F64" s="194"/>
      <c r="H64" s="230"/>
      <c r="I64" s="202"/>
      <c r="J64" s="194"/>
      <c r="K64" s="194"/>
      <c r="L64" s="194"/>
      <c r="M64" s="229"/>
      <c r="N64" s="229"/>
      <c r="O64" s="229"/>
      <c r="P64" s="197"/>
      <c r="Q64" s="198"/>
      <c r="R64" s="199"/>
    </row>
    <row r="65" spans="1:18" s="47" customFormat="1" ht="9" customHeight="1">
      <c r="A65" s="227"/>
      <c r="B65" s="194"/>
      <c r="C65" s="194"/>
      <c r="D65" s="202"/>
      <c r="E65" s="194"/>
      <c r="F65" s="194"/>
      <c r="G65" s="194"/>
      <c r="H65" s="194"/>
      <c r="I65" s="202"/>
      <c r="J65" s="194"/>
      <c r="K65" s="231"/>
      <c r="L65" s="194"/>
      <c r="M65" s="229"/>
      <c r="N65" s="229"/>
      <c r="O65" s="229"/>
      <c r="P65" s="197"/>
      <c r="Q65" s="198"/>
      <c r="R65" s="199"/>
    </row>
    <row r="66" spans="1:18" s="47" customFormat="1" ht="9" customHeight="1">
      <c r="A66" s="227"/>
      <c r="B66" s="202"/>
      <c r="C66" s="202"/>
      <c r="D66" s="202"/>
      <c r="E66" s="194"/>
      <c r="F66" s="194"/>
      <c r="H66" s="194"/>
      <c r="I66" s="202"/>
      <c r="J66" s="230"/>
      <c r="K66" s="202"/>
      <c r="L66" s="194"/>
      <c r="M66" s="229"/>
      <c r="N66" s="229"/>
      <c r="O66" s="229"/>
      <c r="P66" s="197"/>
      <c r="Q66" s="198"/>
      <c r="R66" s="199"/>
    </row>
    <row r="67" spans="1:18" s="47" customFormat="1" ht="9" customHeight="1">
      <c r="A67" s="227"/>
      <c r="B67" s="194"/>
      <c r="C67" s="194"/>
      <c r="D67" s="202"/>
      <c r="E67" s="194"/>
      <c r="F67" s="194"/>
      <c r="G67" s="194"/>
      <c r="H67" s="194"/>
      <c r="I67" s="202"/>
      <c r="J67" s="194"/>
      <c r="K67" s="194"/>
      <c r="L67" s="194"/>
      <c r="M67" s="229"/>
      <c r="N67" s="229"/>
      <c r="O67" s="229"/>
      <c r="P67" s="197"/>
      <c r="Q67" s="198"/>
      <c r="R67" s="199"/>
    </row>
    <row r="68" spans="1:18" s="47" customFormat="1" ht="9" customHeight="1">
      <c r="A68" s="227"/>
      <c r="B68" s="202"/>
      <c r="C68" s="202"/>
      <c r="D68" s="202"/>
      <c r="E68" s="194"/>
      <c r="F68" s="194"/>
      <c r="H68" s="230"/>
      <c r="I68" s="202"/>
      <c r="J68" s="194"/>
      <c r="K68" s="194"/>
      <c r="L68" s="194"/>
      <c r="M68" s="229"/>
      <c r="N68" s="229"/>
      <c r="O68" s="229"/>
      <c r="P68" s="197"/>
      <c r="Q68" s="198"/>
      <c r="R68" s="199"/>
    </row>
    <row r="69" spans="1:18" s="47" customFormat="1" ht="9" customHeight="1">
      <c r="A69" s="228"/>
      <c r="B69" s="194"/>
      <c r="C69" s="194"/>
      <c r="D69" s="202"/>
      <c r="E69" s="194"/>
      <c r="F69" s="194"/>
      <c r="G69" s="194"/>
      <c r="H69" s="194"/>
      <c r="I69" s="202"/>
      <c r="J69" s="194"/>
      <c r="K69" s="194"/>
      <c r="L69" s="194"/>
      <c r="M69" s="194"/>
      <c r="N69" s="195"/>
      <c r="O69" s="195"/>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426" t="s">
        <v>161</v>
      </c>
      <c r="B71" s="427"/>
      <c r="C71" s="428"/>
      <c r="D71" s="429" t="s">
        <v>42</v>
      </c>
      <c r="E71" s="424" t="s">
        <v>164</v>
      </c>
      <c r="F71" s="242"/>
      <c r="G71" s="244"/>
      <c r="H71" s="245"/>
      <c r="I71" s="242" t="s">
        <v>42</v>
      </c>
      <c r="J71" s="243" t="s">
        <v>43</v>
      </c>
      <c r="K71" s="246"/>
      <c r="L71" s="424" t="s">
        <v>165</v>
      </c>
      <c r="M71" s="250"/>
      <c r="N71" s="425" t="s">
        <v>166</v>
      </c>
      <c r="O71" s="248"/>
      <c r="P71" s="249"/>
      <c r="Q71" s="250"/>
    </row>
    <row r="72" spans="1:17" s="19" customFormat="1" ht="9" customHeight="1">
      <c r="A72" s="252" t="s">
        <v>162</v>
      </c>
      <c r="B72" s="251"/>
      <c r="C72" s="253"/>
      <c r="D72" s="254">
        <v>1</v>
      </c>
      <c r="E72" s="70">
        <f>IF(D72&gt;$Q$79,,UPPER(VLOOKUP(D72,'Boys Si Qual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IF(D73&gt;$Q$79,,UPPER(VLOOKUP(D73,'Boys Si Qual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IF(D74&gt;$Q$79,,UPPER(VLOOKUP(D74,'Boys Si Qual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IF(D75&gt;$Q$79,,UPPER(VLOOKUP(D75,'Boys Si Qual Draw Prep'!$A$7:$R$134,2)))</f>
        <v>0</v>
      </c>
      <c r="F75" s="255"/>
      <c r="G75" s="70"/>
      <c r="H75" s="69"/>
      <c r="I75" s="256" t="s">
        <v>47</v>
      </c>
      <c r="J75" s="251"/>
      <c r="K75" s="257"/>
      <c r="L75" s="251"/>
      <c r="M75" s="258"/>
      <c r="N75" s="251"/>
      <c r="O75" s="257"/>
      <c r="P75" s="251"/>
      <c r="Q75" s="258"/>
    </row>
    <row r="76" spans="1:17" s="19" customFormat="1" ht="9" customHeight="1">
      <c r="A76" s="430" t="s">
        <v>163</v>
      </c>
      <c r="B76" s="271"/>
      <c r="C76" s="272"/>
      <c r="D76" s="254"/>
      <c r="E76" s="70"/>
      <c r="F76" s="255"/>
      <c r="G76" s="70"/>
      <c r="H76" s="69"/>
      <c r="I76" s="256" t="s">
        <v>48</v>
      </c>
      <c r="J76" s="251"/>
      <c r="K76" s="257"/>
      <c r="L76" s="251"/>
      <c r="M76" s="258"/>
      <c r="N76" s="264"/>
      <c r="O76" s="263"/>
      <c r="P76" s="264"/>
      <c r="Q76" s="265"/>
    </row>
    <row r="77" spans="1:17" s="19" customFormat="1" ht="9" customHeight="1">
      <c r="A77" s="252" t="s">
        <v>162</v>
      </c>
      <c r="B77" s="251"/>
      <c r="C77" s="253"/>
      <c r="D77" s="254"/>
      <c r="E77" s="70"/>
      <c r="F77" s="255"/>
      <c r="G77" s="70"/>
      <c r="H77" s="69"/>
      <c r="I77" s="256" t="s">
        <v>49</v>
      </c>
      <c r="J77" s="251"/>
      <c r="K77" s="257"/>
      <c r="L77" s="251"/>
      <c r="M77" s="258"/>
      <c r="N77" s="423" t="s">
        <v>171</v>
      </c>
      <c r="O77" s="260"/>
      <c r="P77" s="260"/>
      <c r="Q77" s="261"/>
    </row>
    <row r="78" spans="1:17" s="19" customFormat="1" ht="9" customHeight="1">
      <c r="A78" s="252" t="s">
        <v>50</v>
      </c>
      <c r="B78" s="251"/>
      <c r="C78" s="273"/>
      <c r="D78" s="254"/>
      <c r="E78" s="70"/>
      <c r="F78" s="255"/>
      <c r="G78" s="70"/>
      <c r="H78" s="69"/>
      <c r="I78" s="256" t="s">
        <v>51</v>
      </c>
      <c r="J78" s="251"/>
      <c r="K78" s="257"/>
      <c r="L78" s="251"/>
      <c r="M78" s="258"/>
      <c r="N78" s="251"/>
      <c r="O78" s="257"/>
      <c r="P78" s="251"/>
      <c r="Q78" s="258"/>
    </row>
    <row r="79" spans="1:17" s="19" customFormat="1" ht="9" customHeight="1">
      <c r="A79" s="266" t="s">
        <v>52</v>
      </c>
      <c r="B79" s="264"/>
      <c r="C79" s="274"/>
      <c r="D79" s="275"/>
      <c r="E79" s="276"/>
      <c r="F79" s="277"/>
      <c r="G79" s="276"/>
      <c r="H79" s="278"/>
      <c r="I79" s="279" t="s">
        <v>53</v>
      </c>
      <c r="J79" s="264"/>
      <c r="K79" s="263"/>
      <c r="L79" s="264"/>
      <c r="M79" s="265"/>
      <c r="N79" s="264" t="str">
        <f>Q4</f>
        <v>ΧΡΗΣΤΟΣ ΜΟΥΡΤΖΙΟΣ</v>
      </c>
      <c r="O79" s="263"/>
      <c r="P79" s="264"/>
      <c r="Q79" s="280">
        <f>MIN(4,'Boys Si Qual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21 G19">
    <cfRule type="expression" priority="8" dxfId="15" stopIfTrue="1">
      <formula>AND($D7&lt;9,$C7&gt;0)</formula>
    </cfRule>
  </conditionalFormatting>
  <conditionalFormatting sqref="H40 H60 J50 H24 H48 H32 J58 H68 H36 H56 J66 H64 J10 L46 H28 L14 J18 J26 J34 L30 L62 H44 J42 H52 H8 H16 H20 H12">
    <cfRule type="expression" priority="9" dxfId="24" stopIfTrue="1">
      <formula>AND($N$1="CU",H8="Umpire")</formula>
    </cfRule>
    <cfRule type="expression" priority="10" dxfId="23" stopIfTrue="1">
      <formula>AND($N$1="CU",H8&lt;&gt;"Umpire",I8&lt;&gt;"")</formula>
    </cfRule>
    <cfRule type="expression" priority="11" dxfId="22" stopIfTrue="1">
      <formula>AND($N$1="CU",H8&lt;&gt;"Umpire")</formula>
    </cfRule>
  </conditionalFormatting>
  <conditionalFormatting sqref="D53 D47 D45 D43 D41 D39 D69 D67 D49 D65 D63 D61 D59 D57 D55 D51">
    <cfRule type="expression" priority="12" dxfId="16" stopIfTrue="1">
      <formula>AND($D39&lt;9,$C39&gt;0)</formula>
    </cfRule>
  </conditionalFormatting>
  <conditionalFormatting sqref="E55 E57 E59 E61 E63 E65 E67 E69 E39 E41 E43 E45 E47 E49 E51 E53">
    <cfRule type="cellIs" priority="13" dxfId="0" operator="equal" stopIfTrue="1">
      <formula>"Bye"</formula>
    </cfRule>
    <cfRule type="expression" priority="14" dxfId="15" stopIfTrue="1">
      <formula>AND($D39&lt;9,$C39&gt;0)</formula>
    </cfRule>
  </conditionalFormatting>
  <conditionalFormatting sqref="J52 L10 L18 L26 N14 N62 L58 L66 L34 N46 L42 L50 J8 J12 J16 J20 J24 J28 J32 J36 J56 J60 J64 J68 J40 J44 J48 N30 P21">
    <cfRule type="expression" priority="15" dxfId="15" stopIfTrue="1">
      <formula>I8="as"</formula>
    </cfRule>
    <cfRule type="expression" priority="16" dxfId="15" stopIfTrue="1">
      <formula>I8="bs"</formula>
    </cfRule>
  </conditionalFormatting>
  <conditionalFormatting sqref="B7 B9 B11 B13 B15 B17 B19 B21 B23 B25 B27 B29 B31 B33 B35 B37 B55 B57 B59 B61 B63 B65 B67 B69 B39 B41 B43 B45 B47 B49 B51 B53">
    <cfRule type="cellIs" priority="17" dxfId="18" operator="equal" stopIfTrue="1">
      <formula>"QA"</formula>
    </cfRule>
    <cfRule type="cellIs" priority="18" dxfId="18" operator="equal" stopIfTrue="1">
      <formula>"DA"</formula>
    </cfRule>
  </conditionalFormatting>
  <conditionalFormatting sqref="I8 I12 I16 I20 I24 I28 I32 I36 M30 M14 K10 K34 Q79 K18 K26">
    <cfRule type="expression" priority="19" dxfId="17" stopIfTrue="1">
      <formula>$N$1="CU"</formula>
    </cfRule>
  </conditionalFormatting>
  <conditionalFormatting sqref="E35 E37 E25 E33 E31 E29 E27 E23 E21 E9 E17 E15 E13 E11 E7 E19 J8 J12 J16 J24 J32">
    <cfRule type="cellIs" priority="20" dxfId="0" operator="equal" stopIfTrue="1">
      <formula>"Bye"</formula>
    </cfRule>
  </conditionalFormatting>
  <conditionalFormatting sqref="D7 D9 D11 D13 D15 D17 D19 D21 D23 D25 D27 D29 D31 D33 D35 D37">
    <cfRule type="expression" priority="21" dxfId="16" stopIfTrue="1">
      <formula>$D7&lt;5</formula>
    </cfRule>
  </conditionalFormatting>
  <dataValidations count="1">
    <dataValidation type="list" allowBlank="1" showInputMessage="1" sqref="H40 H56 H44 H36 H52 H60 H48 H24 H68 H28 H64 H32 H20 H8 H12 H16 J66 J58 L30 L62 J34 J26 J18 J10 L14 J50 J42 L46">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40">
    <tabColor indexed="20"/>
    <pageSetUpPr fitToPage="1"/>
  </sheetPr>
  <dimension ref="A1:T79"/>
  <sheetViews>
    <sheetView showGridLines="0" showZeros="0" tabSelected="1" zoomScalePageLayoutView="0" workbookViewId="0" topLeftCell="A10">
      <selection activeCell="P54" sqref="P5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0" style="0" hidden="1" customWidth="1"/>
    <col min="19" max="19" width="8.7109375" style="0" customWidth="1"/>
    <col min="20" max="20" width="9.140625" style="0" hidden="1" customWidth="1"/>
  </cols>
  <sheetData>
    <row r="1" spans="1:17" s="167" customFormat="1" ht="21.75" customHeight="1">
      <c r="A1" s="72" t="s">
        <v>346</v>
      </c>
      <c r="B1" s="72"/>
      <c r="C1" s="168"/>
      <c r="D1" s="168"/>
      <c r="E1" s="168"/>
      <c r="F1" s="168"/>
      <c r="G1" s="168"/>
      <c r="I1" s="169"/>
      <c r="J1" s="140" t="s">
        <v>219</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174</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
        <v>345</v>
      </c>
      <c r="B4" s="444"/>
      <c r="C4" s="444"/>
      <c r="D4" s="173"/>
      <c r="E4" s="173"/>
      <c r="F4" s="173" t="s">
        <v>215</v>
      </c>
      <c r="G4" s="82"/>
      <c r="H4" s="173"/>
      <c r="I4" s="174"/>
      <c r="J4" s="175" t="s">
        <v>216</v>
      </c>
      <c r="K4" s="174"/>
      <c r="L4" s="176">
        <f>'Week SetUp'!$A$12</f>
        <v>0</v>
      </c>
      <c r="M4" s="174"/>
      <c r="N4" s="173"/>
      <c r="O4" s="174"/>
      <c r="P4" s="173"/>
      <c r="Q4" s="68" t="s">
        <v>185</v>
      </c>
    </row>
    <row r="5" spans="1:17" s="20" customFormat="1" ht="9.75">
      <c r="A5" s="177"/>
      <c r="B5" s="178" t="s">
        <v>40</v>
      </c>
      <c r="C5" s="178" t="s">
        <v>154</v>
      </c>
      <c r="D5" s="178" t="s">
        <v>41</v>
      </c>
      <c r="E5" s="179" t="s">
        <v>150</v>
      </c>
      <c r="F5" s="179" t="s">
        <v>151</v>
      </c>
      <c r="G5" s="179"/>
      <c r="H5" s="179" t="s">
        <v>145</v>
      </c>
      <c r="I5" s="179"/>
      <c r="J5" s="178" t="s">
        <v>155</v>
      </c>
      <c r="K5" s="180"/>
      <c r="L5" s="178" t="s">
        <v>159</v>
      </c>
      <c r="M5" s="180"/>
      <c r="N5" s="178" t="s">
        <v>156</v>
      </c>
      <c r="O5" s="180"/>
      <c r="P5" s="178" t="s">
        <v>157</v>
      </c>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IF($D7="","",VLOOKUP($D7,'Girls Si Main Draw Prep'!$A$7:$P$38,15))</f>
        <v>0</v>
      </c>
      <c r="C7" s="189">
        <f>IF($D7="","",VLOOKUP($D7,'Girls Si Main Draw Prep'!$A$7:$P$38,16))</f>
        <v>0</v>
      </c>
      <c r="D7" s="190">
        <v>7</v>
      </c>
      <c r="E7" s="191" t="s">
        <v>258</v>
      </c>
      <c r="F7" s="191" t="s">
        <v>259</v>
      </c>
      <c r="G7" s="191"/>
      <c r="H7" s="191" t="s">
        <v>253</v>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t="s">
        <v>258</v>
      </c>
      <c r="K8" s="207"/>
      <c r="L8" s="192"/>
      <c r="M8" s="192"/>
      <c r="N8" s="195"/>
      <c r="O8" s="196"/>
      <c r="P8" s="197"/>
      <c r="Q8" s="198"/>
      <c r="R8" s="199"/>
      <c r="T8" s="208" t="e">
        <f>#REF!</f>
        <v>#REF!</v>
      </c>
    </row>
    <row r="9" spans="1:20" s="47" customFormat="1" ht="9" customHeight="1">
      <c r="A9" s="201">
        <v>2</v>
      </c>
      <c r="B9" s="189">
        <f>IF($D9="","",VLOOKUP($D9,'Girls Si Main Draw Prep'!$A$7:$P$38,15))</f>
      </c>
      <c r="C9" s="189">
        <f>IF($D9="","",VLOOKUP($D9,'Girls Si Main Draw Prep'!$A$7:$P$38,16))</f>
      </c>
      <c r="D9" s="190"/>
      <c r="E9" s="209" t="s">
        <v>343</v>
      </c>
      <c r="F9" s="209">
        <f>IF($D9="","",VLOOKUP($D9,'Girls Si Main Draw Prep'!$A$7:$P$38,3))</f>
      </c>
      <c r="G9" s="209"/>
      <c r="H9" s="209">
        <f>IF($D9="","",VLOOKUP($D9,'Girls Si Main Draw Prep'!$A$7:$P$38,4))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203"/>
      <c r="I10" s="213"/>
      <c r="J10" s="205" t="s">
        <v>11</v>
      </c>
      <c r="K10" s="214"/>
      <c r="L10" s="207" t="s">
        <v>258</v>
      </c>
      <c r="M10" s="215"/>
      <c r="N10" s="216"/>
      <c r="O10" s="216"/>
      <c r="P10" s="197"/>
      <c r="Q10" s="198"/>
      <c r="R10" s="199"/>
      <c r="T10" s="208" t="e">
        <f>#REF!</f>
        <v>#REF!</v>
      </c>
    </row>
    <row r="11" spans="1:20" s="47" customFormat="1" ht="9" customHeight="1">
      <c r="A11" s="201">
        <v>3</v>
      </c>
      <c r="B11" s="189">
        <f>IF($D11="","",VLOOKUP($D11,'Girls Si Main Draw Prep'!$A$7:$P$38,15))</f>
        <v>0</v>
      </c>
      <c r="C11" s="189">
        <f>IF($D11="","",VLOOKUP($D11,'Girls Si Main Draw Prep'!$A$7:$P$38,16))</f>
        <v>0</v>
      </c>
      <c r="D11" s="190">
        <v>3</v>
      </c>
      <c r="E11" s="209" t="s">
        <v>234</v>
      </c>
      <c r="F11" s="209" t="s">
        <v>235</v>
      </c>
      <c r="G11" s="209"/>
      <c r="H11" s="209" t="s">
        <v>236</v>
      </c>
      <c r="I11" s="193"/>
      <c r="J11" s="192"/>
      <c r="K11" s="217"/>
      <c r="L11" s="192" t="s">
        <v>347</v>
      </c>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t="s">
        <v>234</v>
      </c>
      <c r="K12" s="219"/>
      <c r="L12" s="192"/>
      <c r="M12" s="218"/>
      <c r="N12" s="216"/>
      <c r="O12" s="216"/>
      <c r="P12" s="197"/>
      <c r="Q12" s="198"/>
      <c r="R12" s="199"/>
      <c r="T12" s="208" t="e">
        <f>#REF!</f>
        <v>#REF!</v>
      </c>
    </row>
    <row r="13" spans="1:20" s="47" customFormat="1" ht="9" customHeight="1">
      <c r="A13" s="201">
        <v>4</v>
      </c>
      <c r="B13" s="189">
        <f>IF($D13="","",VLOOKUP($D13,'Girls Si Main Draw Prep'!$A$7:$P$38,15))</f>
      </c>
      <c r="C13" s="189">
        <f>IF($D13="","",VLOOKUP($D13,'Girls Si Main Draw Prep'!$A$7:$P$38,16))</f>
      </c>
      <c r="D13" s="190"/>
      <c r="E13" s="209" t="s">
        <v>343</v>
      </c>
      <c r="F13" s="209"/>
      <c r="G13" s="209"/>
      <c r="H13" s="209"/>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t="s">
        <v>260</v>
      </c>
      <c r="O14" s="215"/>
      <c r="P14" s="197"/>
      <c r="Q14" s="198"/>
      <c r="R14" s="199"/>
      <c r="T14" s="208" t="e">
        <f>#REF!</f>
        <v>#REF!</v>
      </c>
    </row>
    <row r="15" spans="1:20" s="47" customFormat="1" ht="9" customHeight="1">
      <c r="A15" s="201">
        <v>5</v>
      </c>
      <c r="B15" s="189">
        <f>IF($D15="","",VLOOKUP($D15,'Girls Si Main Draw Prep'!$A$7:$P$38,15))</f>
        <v>0</v>
      </c>
      <c r="C15" s="189">
        <f>IF($D15="","",VLOOKUP($D15,'Girls Si Main Draw Prep'!$A$7:$P$38,16))</f>
        <v>0</v>
      </c>
      <c r="D15" s="190">
        <v>12</v>
      </c>
      <c r="E15" s="209" t="str">
        <f>UPPER(IF($D15="","",VLOOKUP($D15,'Girls Si Main Draw Prep'!$A$7:$P$38,2)))</f>
        <v>ΔΕΛΤΣΟΥ</v>
      </c>
      <c r="F15" s="209" t="str">
        <f>IF($D15="","",VLOOKUP($D15,'Girls Si Main Draw Prep'!$A$7:$P$38,3))</f>
        <v>ΞΑΝΘΙΠΗ</v>
      </c>
      <c r="G15" s="209"/>
      <c r="H15" s="209" t="str">
        <f>IF($D15="","",VLOOKUP($D15,'Girls Si Main Draw Prep'!$A$7:$P$38,4))</f>
        <v>ΠΑΝΘΡΑΚΙΚΟΣ</v>
      </c>
      <c r="I15" s="222"/>
      <c r="J15" s="192"/>
      <c r="K15" s="192"/>
      <c r="L15" s="192"/>
      <c r="M15" s="218"/>
      <c r="N15" s="192" t="s">
        <v>348</v>
      </c>
      <c r="O15" s="281"/>
      <c r="P15" s="195"/>
      <c r="Q15" s="196"/>
      <c r="R15" s="199"/>
      <c r="T15" s="208" t="e">
        <f>#REF!</f>
        <v>#REF!</v>
      </c>
    </row>
    <row r="16" spans="1:20" s="47" customFormat="1" ht="9" customHeight="1" thickBot="1">
      <c r="A16" s="201"/>
      <c r="B16" s="202"/>
      <c r="C16" s="202"/>
      <c r="D16" s="212"/>
      <c r="E16" s="203"/>
      <c r="F16" s="203"/>
      <c r="G16" s="204"/>
      <c r="H16" s="205" t="s">
        <v>11</v>
      </c>
      <c r="I16" s="206"/>
      <c r="J16" s="207" t="s">
        <v>274</v>
      </c>
      <c r="K16" s="207"/>
      <c r="L16" s="192"/>
      <c r="M16" s="218"/>
      <c r="N16" s="195"/>
      <c r="O16" s="281"/>
      <c r="P16" s="195"/>
      <c r="Q16" s="196"/>
      <c r="R16" s="199"/>
      <c r="T16" s="223" t="e">
        <f>#REF!</f>
        <v>#REF!</v>
      </c>
    </row>
    <row r="17" spans="1:18" s="47" customFormat="1" ht="9" customHeight="1">
      <c r="A17" s="201">
        <v>6</v>
      </c>
      <c r="B17" s="189">
        <f>IF($D17="","",VLOOKUP($D17,'Girls Si Main Draw Prep'!$A$7:$P$38,15))</f>
        <v>0</v>
      </c>
      <c r="C17" s="189">
        <f>IF($D17="","",VLOOKUP($D17,'Girls Si Main Draw Prep'!$A$7:$P$38,16))</f>
        <v>0</v>
      </c>
      <c r="D17" s="190">
        <v>9</v>
      </c>
      <c r="E17" s="209" t="str">
        <f>UPPER(IF($D17="","",VLOOKUP($D17,'Girls Si Main Draw Prep'!$A$7:$P$38,2)))</f>
        <v>ΜΠΑΛΙΔΟΥ</v>
      </c>
      <c r="F17" s="209" t="str">
        <f>IF($D17="","",VLOOKUP($D17,'Girls Si Main Draw Prep'!$A$7:$P$38,3))</f>
        <v>ΑΦΡΟΔΙΤΗ</v>
      </c>
      <c r="G17" s="209"/>
      <c r="H17" s="209" t="str">
        <f>IF($D17="","",VLOOKUP($D17,'Girls Si Main Draw Prep'!$A$7:$P$38,4))</f>
        <v>ΟΑΞΑΝΘΗΣ</v>
      </c>
      <c r="I17" s="210"/>
      <c r="J17" s="192" t="s">
        <v>349</v>
      </c>
      <c r="K17" s="211"/>
      <c r="L17" s="192"/>
      <c r="M17" s="218"/>
      <c r="N17" s="195"/>
      <c r="O17" s="281"/>
      <c r="P17" s="195"/>
      <c r="Q17" s="196"/>
      <c r="R17" s="199"/>
    </row>
    <row r="18" spans="1:18" s="47" customFormat="1" ht="9" customHeight="1">
      <c r="A18" s="201"/>
      <c r="B18" s="202"/>
      <c r="C18" s="202"/>
      <c r="D18" s="212"/>
      <c r="E18" s="203"/>
      <c r="F18" s="203"/>
      <c r="G18" s="204"/>
      <c r="H18" s="192"/>
      <c r="I18" s="213"/>
      <c r="J18" s="205" t="s">
        <v>11</v>
      </c>
      <c r="K18" s="214"/>
      <c r="L18" s="207" t="s">
        <v>260</v>
      </c>
      <c r="M18" s="224"/>
      <c r="N18" s="195"/>
      <c r="O18" s="281"/>
      <c r="P18" s="195"/>
      <c r="Q18" s="196"/>
      <c r="R18" s="199"/>
    </row>
    <row r="19" spans="1:18" s="47" customFormat="1" ht="9" customHeight="1">
      <c r="A19" s="201">
        <v>7</v>
      </c>
      <c r="B19" s="189">
        <f>IF($D19="","",VLOOKUP($D19,'Girls Si Main Draw Prep'!$A$7:$P$38,15))</f>
      </c>
      <c r="C19" s="189">
        <f>IF($D19="","",VLOOKUP($D19,'Girls Si Main Draw Prep'!$A$7:$P$38,16))</f>
      </c>
      <c r="D19" s="190"/>
      <c r="E19" s="209" t="s">
        <v>343</v>
      </c>
      <c r="F19" s="209">
        <f>IF($D19="","",VLOOKUP($D19,'Girls Si Main Draw Prep'!$A$7:$P$38,3))</f>
      </c>
      <c r="G19" s="209"/>
      <c r="H19" s="209">
        <f>IF($D19="","",VLOOKUP($D19,'Girls Si Main Draw Prep'!$A$7:$P$38,4))</f>
      </c>
      <c r="I19" s="193"/>
      <c r="J19" s="192"/>
      <c r="K19" s="217"/>
      <c r="L19" s="192" t="s">
        <v>350</v>
      </c>
      <c r="M19" s="216"/>
      <c r="N19" s="195"/>
      <c r="O19" s="281"/>
      <c r="P19" s="195"/>
      <c r="Q19" s="196"/>
      <c r="R19" s="199"/>
    </row>
    <row r="20" spans="1:18" s="47" customFormat="1" ht="9" customHeight="1">
      <c r="A20" s="201"/>
      <c r="B20" s="202"/>
      <c r="C20" s="202"/>
      <c r="D20" s="202"/>
      <c r="E20" s="203"/>
      <c r="F20" s="203"/>
      <c r="G20" s="204"/>
      <c r="H20" s="205" t="s">
        <v>11</v>
      </c>
      <c r="I20" s="206"/>
      <c r="J20" s="207" t="s">
        <v>260</v>
      </c>
      <c r="K20" s="219"/>
      <c r="L20" s="192"/>
      <c r="M20" s="216"/>
      <c r="N20" s="195"/>
      <c r="O20" s="281"/>
      <c r="P20" s="195"/>
      <c r="Q20" s="196"/>
      <c r="R20" s="199"/>
    </row>
    <row r="21" spans="1:18" s="47" customFormat="1" ht="9" customHeight="1">
      <c r="A21" s="188">
        <v>8</v>
      </c>
      <c r="B21" s="189">
        <f>IF($D21="","",VLOOKUP($D21,'Girls Si Main Draw Prep'!$A$7:$P$38,15))</f>
        <v>0</v>
      </c>
      <c r="C21" s="189">
        <f>IF($D21="","",VLOOKUP($D21,'Girls Si Main Draw Prep'!$A$7:$P$38,16))</f>
        <v>0</v>
      </c>
      <c r="D21" s="190">
        <v>8</v>
      </c>
      <c r="E21" s="191" t="str">
        <f>UPPER(IF($D21="","",VLOOKUP($D21,'Girls Si Main Draw Prep'!$A$7:$P$38,2)))</f>
        <v>ΚΟΥΡΟΥΔΗ</v>
      </c>
      <c r="F21" s="191" t="str">
        <f>IF($D21="","",VLOOKUP($D21,'Girls Si Main Draw Prep'!$A$7:$P$38,3))</f>
        <v>ΦΑΝΗ</v>
      </c>
      <c r="G21" s="191"/>
      <c r="H21" s="191" t="str">
        <f>IF($D21="","",VLOOKUP($D21,'Girls Si Main Draw Prep'!$A$7:$P$38,4))</f>
        <v>ΣΑΔΡΑΜΑΣ</v>
      </c>
      <c r="I21" s="220"/>
      <c r="J21" s="192"/>
      <c r="K21" s="192"/>
      <c r="L21" s="192"/>
      <c r="M21" s="216"/>
      <c r="N21" s="195"/>
      <c r="O21" s="281"/>
      <c r="P21" s="195"/>
      <c r="Q21" s="196"/>
      <c r="R21" s="199"/>
    </row>
    <row r="22" spans="1:18" s="47" customFormat="1" ht="9" customHeight="1">
      <c r="A22" s="201"/>
      <c r="B22" s="202"/>
      <c r="C22" s="202"/>
      <c r="D22" s="202"/>
      <c r="E22" s="221"/>
      <c r="F22" s="221"/>
      <c r="G22" s="225"/>
      <c r="H22" s="221"/>
      <c r="I22" s="213"/>
      <c r="J22" s="192"/>
      <c r="K22" s="192"/>
      <c r="L22" s="192"/>
      <c r="M22" s="216"/>
      <c r="N22" s="205" t="s">
        <v>11</v>
      </c>
      <c r="O22" s="214"/>
      <c r="P22" s="207" t="s">
        <v>247</v>
      </c>
      <c r="Q22" s="282"/>
      <c r="R22" s="199"/>
    </row>
    <row r="23" spans="1:18" s="47" customFormat="1" ht="9" customHeight="1">
      <c r="A23" s="188">
        <v>9</v>
      </c>
      <c r="B23" s="189">
        <f>IF($D23="","",VLOOKUP($D23,'Girls Si Main Draw Prep'!$A$7:$P$38,15))</f>
        <v>0</v>
      </c>
      <c r="C23" s="189">
        <f>IF($D23="","",VLOOKUP($D23,'Girls Si Main Draw Prep'!$A$7:$P$38,16))</f>
        <v>0</v>
      </c>
      <c r="D23" s="190">
        <v>13</v>
      </c>
      <c r="E23" s="191" t="str">
        <f>UPPER(IF($D23="","",VLOOKUP($D23,'Girls Si Main Draw Prep'!$A$7:$P$38,2)))</f>
        <v>ΠΑΠΑΝΙΚΟΛΑΟΥ</v>
      </c>
      <c r="F23" s="191" t="str">
        <f>IF($D23="","",VLOOKUP($D23,'Girls Si Main Draw Prep'!$A$7:$P$38,3))</f>
        <v>ΝΕΡΑΤΖΙΑ</v>
      </c>
      <c r="G23" s="191"/>
      <c r="H23" s="191" t="str">
        <f>IF($D23="","",VLOOKUP($D23,'Girls Si Main Draw Prep'!$A$7:$P$38,4))</f>
        <v>ΠΑΝΘΡΑΚΙΚΟΣ</v>
      </c>
      <c r="I23" s="193"/>
      <c r="J23" s="192"/>
      <c r="K23" s="192"/>
      <c r="L23" s="192"/>
      <c r="M23" s="216"/>
      <c r="N23" s="195"/>
      <c r="O23" s="281"/>
      <c r="P23" s="192" t="s">
        <v>351</v>
      </c>
      <c r="Q23" s="281"/>
      <c r="R23" s="199"/>
    </row>
    <row r="24" spans="1:18" s="47" customFormat="1" ht="9" customHeight="1">
      <c r="A24" s="201"/>
      <c r="B24" s="202"/>
      <c r="C24" s="202"/>
      <c r="D24" s="202"/>
      <c r="E24" s="203"/>
      <c r="F24" s="203"/>
      <c r="G24" s="204"/>
      <c r="H24" s="205" t="s">
        <v>11</v>
      </c>
      <c r="I24" s="206"/>
      <c r="J24" s="207" t="s">
        <v>288</v>
      </c>
      <c r="K24" s="207"/>
      <c r="L24" s="192"/>
      <c r="M24" s="216"/>
      <c r="N24" s="195"/>
      <c r="O24" s="281"/>
      <c r="P24" s="195"/>
      <c r="Q24" s="281"/>
      <c r="R24" s="199"/>
    </row>
    <row r="25" spans="1:18" s="47" customFormat="1" ht="9" customHeight="1">
      <c r="A25" s="201">
        <v>10</v>
      </c>
      <c r="B25" s="189">
        <f>IF($D25="","",VLOOKUP($D25,'Girls Si Main Draw Prep'!$A$7:$P$38,15))</f>
      </c>
      <c r="C25" s="189">
        <f>IF($D25="","",VLOOKUP($D25,'Girls Si Main Draw Prep'!$A$7:$P$38,16))</f>
      </c>
      <c r="D25" s="190"/>
      <c r="E25" s="209" t="s">
        <v>343</v>
      </c>
      <c r="F25" s="209">
        <f>IF($D25="","",VLOOKUP($D25,'Girls Si Main Draw Prep'!$A$7:$P$38,3))</f>
      </c>
      <c r="G25" s="209"/>
      <c r="H25" s="209">
        <f>IF($D25="","",VLOOKUP($D25,'Girls Si Main Draw Prep'!$A$7:$P$38,4))</f>
      </c>
      <c r="I25" s="210"/>
      <c r="J25" s="192"/>
      <c r="K25" s="211"/>
      <c r="L25" s="192"/>
      <c r="M25" s="216"/>
      <c r="N25" s="195"/>
      <c r="O25" s="281"/>
      <c r="P25" s="195"/>
      <c r="Q25" s="281"/>
      <c r="R25" s="199"/>
    </row>
    <row r="26" spans="1:18" s="47" customFormat="1" ht="9" customHeight="1">
      <c r="A26" s="201"/>
      <c r="B26" s="202"/>
      <c r="C26" s="202"/>
      <c r="D26" s="212"/>
      <c r="E26" s="203"/>
      <c r="F26" s="203"/>
      <c r="G26" s="204"/>
      <c r="H26" s="203"/>
      <c r="I26" s="213"/>
      <c r="J26" s="205" t="s">
        <v>11</v>
      </c>
      <c r="K26" s="214"/>
      <c r="L26" s="207" t="s">
        <v>223</v>
      </c>
      <c r="M26" s="215"/>
      <c r="N26" s="195"/>
      <c r="O26" s="281"/>
      <c r="P26" s="195"/>
      <c r="Q26" s="281"/>
      <c r="R26" s="199"/>
    </row>
    <row r="27" spans="1:18" s="47" customFormat="1" ht="9" customHeight="1">
      <c r="A27" s="201">
        <v>11</v>
      </c>
      <c r="B27" s="189">
        <f>IF($D27="","",VLOOKUP($D27,'Girls Si Main Draw Prep'!$A$7:$P$38,15))</f>
        <v>0</v>
      </c>
      <c r="C27" s="189">
        <f>IF($D27="","",VLOOKUP($D27,'Girls Si Main Draw Prep'!$A$7:$P$38,16))</f>
        <v>0</v>
      </c>
      <c r="D27" s="190">
        <v>2</v>
      </c>
      <c r="E27" s="209" t="str">
        <f>UPPER(IF($D27="","",VLOOKUP($D27,'Girls Si Main Draw Prep'!$A$7:$P$38,2)))</f>
        <v>ΚΕΛΛΗ</v>
      </c>
      <c r="F27" s="209" t="str">
        <f>IF($D27="","",VLOOKUP($D27,'Girls Si Main Draw Prep'!$A$7:$P$38,3))</f>
        <v>ΔΕΣΠΟΙΝΑ</v>
      </c>
      <c r="G27" s="209"/>
      <c r="H27" s="209" t="str">
        <f>IF($D27="","",VLOOKUP($D27,'Girls Si Main Draw Prep'!$A$7:$P$38,4))</f>
        <v>ΤΙΤΑΝΕΣ</v>
      </c>
      <c r="I27" s="193"/>
      <c r="J27" s="192"/>
      <c r="K27" s="217"/>
      <c r="L27" s="192" t="s">
        <v>352</v>
      </c>
      <c r="M27" s="218"/>
      <c r="N27" s="195"/>
      <c r="O27" s="281"/>
      <c r="P27" s="195"/>
      <c r="Q27" s="281"/>
      <c r="R27" s="199"/>
    </row>
    <row r="28" spans="1:18" s="47" customFormat="1" ht="9" customHeight="1">
      <c r="A28" s="226"/>
      <c r="B28" s="202"/>
      <c r="C28" s="202"/>
      <c r="D28" s="212"/>
      <c r="E28" s="203"/>
      <c r="F28" s="203"/>
      <c r="G28" s="204"/>
      <c r="H28" s="205" t="s">
        <v>11</v>
      </c>
      <c r="I28" s="206"/>
      <c r="J28" s="207" t="s">
        <v>223</v>
      </c>
      <c r="K28" s="219"/>
      <c r="L28" s="192"/>
      <c r="M28" s="218"/>
      <c r="N28" s="195"/>
      <c r="O28" s="281"/>
      <c r="P28" s="195"/>
      <c r="Q28" s="281"/>
      <c r="R28" s="199"/>
    </row>
    <row r="29" spans="1:18" s="47" customFormat="1" ht="9" customHeight="1">
      <c r="A29" s="201">
        <v>12</v>
      </c>
      <c r="B29" s="189">
        <f>IF($D29="","",VLOOKUP($D29,'Girls Si Main Draw Prep'!$A$7:$P$38,15))</f>
      </c>
      <c r="C29" s="189">
        <f>IF($D29="","",VLOOKUP($D29,'Girls Si Main Draw Prep'!$A$7:$P$38,16))</f>
      </c>
      <c r="D29" s="190"/>
      <c r="E29" s="209" t="s">
        <v>343</v>
      </c>
      <c r="F29" s="209">
        <f>IF($D29="","",VLOOKUP($D29,'Girls Si Main Draw Prep'!$A$7:$P$38,3))</f>
      </c>
      <c r="G29" s="209"/>
      <c r="H29" s="209">
        <f>IF($D29="","",VLOOKUP($D29,'Girls Si Main Draw Prep'!$A$7:$P$38,4))</f>
      </c>
      <c r="I29" s="220"/>
      <c r="J29" s="192"/>
      <c r="K29" s="192"/>
      <c r="L29" s="192"/>
      <c r="M29" s="218"/>
      <c r="N29" s="195"/>
      <c r="O29" s="281"/>
      <c r="P29" s="195"/>
      <c r="Q29" s="281"/>
      <c r="R29" s="199"/>
    </row>
    <row r="30" spans="1:18" s="47" customFormat="1" ht="9" customHeight="1">
      <c r="A30" s="201"/>
      <c r="B30" s="202"/>
      <c r="C30" s="202"/>
      <c r="D30" s="212"/>
      <c r="E30" s="192"/>
      <c r="F30" s="192"/>
      <c r="G30" s="61"/>
      <c r="H30" s="221"/>
      <c r="I30" s="213"/>
      <c r="J30" s="192"/>
      <c r="K30" s="192"/>
      <c r="L30" s="205" t="s">
        <v>11</v>
      </c>
      <c r="M30" s="214"/>
      <c r="N30" s="207" t="s">
        <v>247</v>
      </c>
      <c r="O30" s="283"/>
      <c r="P30" s="195"/>
      <c r="Q30" s="281"/>
      <c r="R30" s="199"/>
    </row>
    <row r="31" spans="1:18" s="47" customFormat="1" ht="9" customHeight="1">
      <c r="A31" s="201">
        <v>13</v>
      </c>
      <c r="B31" s="189">
        <f>IF($D31="","",VLOOKUP($D31,'Girls Si Main Draw Prep'!$A$7:$P$38,15))</f>
        <v>0</v>
      </c>
      <c r="C31" s="189">
        <f>IF($D31="","",VLOOKUP($D31,'Girls Si Main Draw Prep'!$A$7:$P$38,16))</f>
        <v>0</v>
      </c>
      <c r="D31" s="190">
        <v>19</v>
      </c>
      <c r="E31" s="209" t="str">
        <f>UPPER(IF($D31="","",VLOOKUP($D31,'Girls Si Main Draw Prep'!$A$7:$P$38,2)))</f>
        <v>ΑΜΟΙΡΙΔΟΥ</v>
      </c>
      <c r="F31" s="209" t="str">
        <f>IF($D31="","",VLOOKUP($D31,'Girls Si Main Draw Prep'!$A$7:$P$38,3))</f>
        <v>ΑΣΠΑ</v>
      </c>
      <c r="G31" s="209"/>
      <c r="H31" s="209" t="str">
        <f>IF($D31="","",VLOOKUP($D31,'Girls Si Main Draw Prep'!$A$7:$P$38,4))</f>
        <v>ΑΟΑΚΑΒΑΛΑΣ</v>
      </c>
      <c r="I31" s="222"/>
      <c r="J31" s="192"/>
      <c r="K31" s="192"/>
      <c r="L31" s="192"/>
      <c r="M31" s="218"/>
      <c r="N31" s="192" t="s">
        <v>350</v>
      </c>
      <c r="O31" s="196"/>
      <c r="P31" s="195"/>
      <c r="Q31" s="281"/>
      <c r="R31" s="199"/>
    </row>
    <row r="32" spans="1:18" s="47" customFormat="1" ht="9" customHeight="1">
      <c r="A32" s="201"/>
      <c r="B32" s="202"/>
      <c r="C32" s="202"/>
      <c r="D32" s="212"/>
      <c r="E32" s="203"/>
      <c r="F32" s="203"/>
      <c r="G32" s="204"/>
      <c r="H32" s="205" t="s">
        <v>11</v>
      </c>
      <c r="I32" s="206"/>
      <c r="J32" s="207" t="s">
        <v>247</v>
      </c>
      <c r="K32" s="207"/>
      <c r="L32" s="192"/>
      <c r="M32" s="218"/>
      <c r="N32" s="195"/>
      <c r="O32" s="196"/>
      <c r="P32" s="195"/>
      <c r="Q32" s="281"/>
      <c r="R32" s="199"/>
    </row>
    <row r="33" spans="1:18" s="47" customFormat="1" ht="9" customHeight="1">
      <c r="A33" s="201">
        <v>14</v>
      </c>
      <c r="B33" s="189">
        <f>IF($D33="","",VLOOKUP($D33,'Girls Si Main Draw Prep'!$A$7:$P$38,15))</f>
        <v>0</v>
      </c>
      <c r="C33" s="189">
        <f>IF($D33="","",VLOOKUP($D33,'Girls Si Main Draw Prep'!$A$7:$P$38,16))</f>
        <v>0</v>
      </c>
      <c r="D33" s="190">
        <v>5</v>
      </c>
      <c r="E33" s="209" t="str">
        <f>UPPER(IF($D33="","",VLOOKUP($D33,'Girls Si Main Draw Prep'!$A$7:$P$38,2)))</f>
        <v>ΓΑΝΙΚΑ</v>
      </c>
      <c r="F33" s="209" t="str">
        <f>IF($D33="","",VLOOKUP($D33,'Girls Si Main Draw Prep'!$A$7:$P$38,3))</f>
        <v>ΕΙΡΗΝΗ-ΑΝΝΑ</v>
      </c>
      <c r="G33" s="209"/>
      <c r="H33" s="209" t="str">
        <f>IF($D33="","",VLOOKUP($D33,'Girls Si Main Draw Prep'!$A$7:$P$38,4))</f>
        <v>ΣΑΣΕΡΡΩΝ</v>
      </c>
      <c r="I33" s="210"/>
      <c r="J33" s="192" t="s">
        <v>347</v>
      </c>
      <c r="K33" s="211"/>
      <c r="L33" s="192"/>
      <c r="M33" s="218"/>
      <c r="N33" s="195"/>
      <c r="O33" s="196"/>
      <c r="P33" s="195"/>
      <c r="Q33" s="281"/>
      <c r="R33" s="199"/>
    </row>
    <row r="34" spans="1:18" s="47" customFormat="1" ht="9" customHeight="1">
      <c r="A34" s="201"/>
      <c r="B34" s="202"/>
      <c r="C34" s="202"/>
      <c r="D34" s="212"/>
      <c r="E34" s="203"/>
      <c r="F34" s="203"/>
      <c r="G34" s="204"/>
      <c r="H34" s="192"/>
      <c r="I34" s="213"/>
      <c r="J34" s="205" t="s">
        <v>11</v>
      </c>
      <c r="K34" s="214"/>
      <c r="L34" s="207" t="s">
        <v>247</v>
      </c>
      <c r="M34" s="224"/>
      <c r="N34" s="195"/>
      <c r="O34" s="196"/>
      <c r="P34" s="195"/>
      <c r="Q34" s="281"/>
      <c r="R34" s="199"/>
    </row>
    <row r="35" spans="1:18" s="47" customFormat="1" ht="9" customHeight="1">
      <c r="A35" s="201">
        <v>15</v>
      </c>
      <c r="B35" s="189">
        <f>IF($D35="","",VLOOKUP($D35,'Girls Si Main Draw Prep'!$A$7:$P$38,15))</f>
      </c>
      <c r="C35" s="189">
        <f>IF($D35="","",VLOOKUP($D35,'Girls Si Main Draw Prep'!$A$7:$P$38,16))</f>
      </c>
      <c r="D35" s="190"/>
      <c r="E35" s="209" t="s">
        <v>343</v>
      </c>
      <c r="F35" s="209">
        <f>IF($D35="","",VLOOKUP($D35,'Girls Si Main Draw Prep'!$A$7:$P$38,3))</f>
      </c>
      <c r="G35" s="209"/>
      <c r="H35" s="209">
        <f>IF($D35="","",VLOOKUP($D35,'Girls Si Main Draw Prep'!$A$7:$P$38,4))</f>
      </c>
      <c r="I35" s="193"/>
      <c r="J35" s="192"/>
      <c r="K35" s="217"/>
      <c r="L35" s="192" t="s">
        <v>353</v>
      </c>
      <c r="M35" s="216"/>
      <c r="N35" s="195"/>
      <c r="O35" s="196"/>
      <c r="P35" s="195"/>
      <c r="Q35" s="281"/>
      <c r="R35" s="199"/>
    </row>
    <row r="36" spans="1:18" s="47" customFormat="1" ht="9" customHeight="1">
      <c r="A36" s="201"/>
      <c r="B36" s="202"/>
      <c r="C36" s="202"/>
      <c r="D36" s="202"/>
      <c r="E36" s="203"/>
      <c r="F36" s="203"/>
      <c r="G36" s="204"/>
      <c r="H36" s="205" t="s">
        <v>11</v>
      </c>
      <c r="I36" s="206"/>
      <c r="J36" s="207" t="s">
        <v>296</v>
      </c>
      <c r="K36" s="219"/>
      <c r="L36" s="192"/>
      <c r="M36" s="216"/>
      <c r="N36" s="195"/>
      <c r="O36" s="196"/>
      <c r="P36" s="195"/>
      <c r="Q36" s="281"/>
      <c r="R36" s="199"/>
    </row>
    <row r="37" spans="1:18" s="47" customFormat="1" ht="9" customHeight="1">
      <c r="A37" s="188">
        <v>16</v>
      </c>
      <c r="B37" s="189">
        <f>IF($D37="","",VLOOKUP($D37,'Girls Si Main Draw Prep'!$A$7:$P$38,15))</f>
        <v>0</v>
      </c>
      <c r="C37" s="189">
        <f>IF($D37="","",VLOOKUP($D37,'Girls Si Main Draw Prep'!$A$7:$P$38,16))</f>
        <v>0</v>
      </c>
      <c r="D37" s="190">
        <v>17</v>
      </c>
      <c r="E37" s="191" t="s">
        <v>296</v>
      </c>
      <c r="F37" s="191" t="s">
        <v>297</v>
      </c>
      <c r="G37" s="191"/>
      <c r="H37" s="191" t="s">
        <v>205</v>
      </c>
      <c r="I37" s="220"/>
      <c r="J37" s="192"/>
      <c r="K37" s="192"/>
      <c r="L37" s="192"/>
      <c r="M37" s="216"/>
      <c r="N37" s="196"/>
      <c r="O37" s="196"/>
      <c r="P37" s="195"/>
      <c r="Q37" s="281"/>
      <c r="R37" s="199"/>
    </row>
    <row r="38" spans="1:18" s="47" customFormat="1" ht="9" customHeight="1">
      <c r="A38" s="201"/>
      <c r="B38" s="202"/>
      <c r="C38" s="202"/>
      <c r="D38" s="202"/>
      <c r="E38" s="203"/>
      <c r="F38" s="203"/>
      <c r="G38" s="204"/>
      <c r="H38" s="203"/>
      <c r="I38" s="213"/>
      <c r="J38" s="192"/>
      <c r="K38" s="192"/>
      <c r="L38" s="192"/>
      <c r="M38" s="216"/>
      <c r="N38" s="284" t="s">
        <v>186</v>
      </c>
      <c r="O38" s="285"/>
      <c r="P38" s="207" t="s">
        <v>247</v>
      </c>
      <c r="Q38" s="286"/>
      <c r="R38" s="199"/>
    </row>
    <row r="39" spans="1:18" s="47" customFormat="1" ht="9" customHeight="1">
      <c r="A39" s="188">
        <v>17</v>
      </c>
      <c r="B39" s="189">
        <f>IF($D39="","",VLOOKUP($D39,'Girls Si Main Draw Prep'!$A$7:$P$38,15))</f>
        <v>0</v>
      </c>
      <c r="C39" s="189">
        <f>IF($D39="","",VLOOKUP($D39,'Girls Si Main Draw Prep'!$A$7:$P$38,16))</f>
        <v>0</v>
      </c>
      <c r="D39" s="190">
        <v>15</v>
      </c>
      <c r="E39" s="191" t="str">
        <f>UPPER(IF($D39="","",VLOOKUP($D39,'Girls Si Main Draw Prep'!$A$7:$P$38,2)))</f>
        <v>ΣΑΠΟΥΝΑΚΗ</v>
      </c>
      <c r="F39" s="191" t="str">
        <f>IF($D39="","",VLOOKUP($D39,'Girls Si Main Draw Prep'!$A$7:$P$38,3))</f>
        <v>ΜΑΡΙΑ</v>
      </c>
      <c r="G39" s="191"/>
      <c r="H39" s="191" t="str">
        <f>IF($D39="","",VLOOKUP($D39,'Girls Si Main Draw Prep'!$A$7:$P$38,4))</f>
        <v>ΣΕΡΡΑΙΚΟΣ</v>
      </c>
      <c r="I39" s="193"/>
      <c r="J39" s="192"/>
      <c r="K39" s="192"/>
      <c r="L39" s="192"/>
      <c r="M39" s="216"/>
      <c r="N39" s="205" t="s">
        <v>11</v>
      </c>
      <c r="O39" s="287"/>
      <c r="P39" s="192" t="s">
        <v>354</v>
      </c>
      <c r="Q39" s="281"/>
      <c r="R39" s="199"/>
    </row>
    <row r="40" spans="1:18" s="47" customFormat="1" ht="9" customHeight="1">
      <c r="A40" s="201"/>
      <c r="B40" s="202"/>
      <c r="C40" s="202"/>
      <c r="D40" s="202"/>
      <c r="E40" s="203"/>
      <c r="F40" s="203"/>
      <c r="G40" s="204"/>
      <c r="H40" s="205" t="s">
        <v>11</v>
      </c>
      <c r="I40" s="206"/>
      <c r="J40" s="207" t="s">
        <v>292</v>
      </c>
      <c r="K40" s="207"/>
      <c r="L40" s="192"/>
      <c r="M40" s="216"/>
      <c r="N40" s="195"/>
      <c r="O40" s="196"/>
      <c r="P40" s="195"/>
      <c r="Q40" s="281"/>
      <c r="R40" s="199"/>
    </row>
    <row r="41" spans="1:18" s="47" customFormat="1" ht="9" customHeight="1">
      <c r="A41" s="201">
        <v>18</v>
      </c>
      <c r="B41" s="189">
        <f>IF($D41="","",VLOOKUP($D41,'Girls Si Main Draw Prep'!$A$7:$P$38,15))</f>
      </c>
      <c r="C41" s="189">
        <f>IF($D41="","",VLOOKUP($D41,'Girls Si Main Draw Prep'!$A$7:$P$38,16))</f>
      </c>
      <c r="D41" s="190"/>
      <c r="E41" s="209" t="s">
        <v>343</v>
      </c>
      <c r="F41" s="209">
        <f>IF($D41="","",VLOOKUP($D41,'Girls Si Main Draw Prep'!$A$7:$P$38,3))</f>
      </c>
      <c r="G41" s="209"/>
      <c r="H41" s="209">
        <f>IF($D41="","",VLOOKUP($D41,'Girls Si Main Draw Prep'!$A$7:$P$38,4))</f>
      </c>
      <c r="I41" s="210"/>
      <c r="J41" s="192"/>
      <c r="K41" s="211"/>
      <c r="L41" s="192"/>
      <c r="M41" s="216"/>
      <c r="N41" s="195"/>
      <c r="O41" s="196"/>
      <c r="P41" s="195"/>
      <c r="Q41" s="281"/>
      <c r="R41" s="199"/>
    </row>
    <row r="42" spans="1:18" s="47" customFormat="1" ht="9" customHeight="1">
      <c r="A42" s="201"/>
      <c r="B42" s="202"/>
      <c r="C42" s="202"/>
      <c r="D42" s="212"/>
      <c r="E42" s="203"/>
      <c r="F42" s="203"/>
      <c r="G42" s="204"/>
      <c r="H42" s="203"/>
      <c r="I42" s="213"/>
      <c r="J42" s="205" t="s">
        <v>11</v>
      </c>
      <c r="K42" s="214"/>
      <c r="L42" s="207" t="s">
        <v>278</v>
      </c>
      <c r="M42" s="215"/>
      <c r="N42" s="195"/>
      <c r="O42" s="196"/>
      <c r="P42" s="195"/>
      <c r="Q42" s="281"/>
      <c r="R42" s="199"/>
    </row>
    <row r="43" spans="1:18" s="47" customFormat="1" ht="9" customHeight="1">
      <c r="A43" s="201">
        <v>19</v>
      </c>
      <c r="B43" s="189">
        <f>IF($D43="","",VLOOKUP($D43,'Girls Si Main Draw Prep'!$A$7:$P$38,15))</f>
        <v>0</v>
      </c>
      <c r="C43" s="189">
        <f>IF($D43="","",VLOOKUP($D43,'Girls Si Main Draw Prep'!$A$7:$P$38,16))</f>
        <v>0</v>
      </c>
      <c r="D43" s="190">
        <v>11</v>
      </c>
      <c r="E43" s="209" t="str">
        <f>UPPER(IF($D43="","",VLOOKUP($D43,'Girls Si Main Draw Prep'!$A$7:$P$38,2)))</f>
        <v>ΤΣΑΓΓΑΛΙΔΟΥ</v>
      </c>
      <c r="F43" s="209" t="str">
        <f>IF($D43="","",VLOOKUP($D43,'Girls Si Main Draw Prep'!$A$7:$P$38,3))</f>
        <v>ΖΩΗ</v>
      </c>
      <c r="G43" s="209"/>
      <c r="H43" s="209" t="str">
        <f>IF($D43="","",VLOOKUP($D43,'Girls Si Main Draw Prep'!$A$7:$P$38,4))</f>
        <v>ΟΑΞΑΝΘΗΣ</v>
      </c>
      <c r="I43" s="193"/>
      <c r="J43" s="192"/>
      <c r="K43" s="217"/>
      <c r="L43" s="192" t="s">
        <v>355</v>
      </c>
      <c r="M43" s="218"/>
      <c r="N43" s="195"/>
      <c r="O43" s="196"/>
      <c r="P43" s="195"/>
      <c r="Q43" s="281"/>
      <c r="R43" s="199"/>
    </row>
    <row r="44" spans="1:18" s="47" customFormat="1" ht="9" customHeight="1">
      <c r="A44" s="201"/>
      <c r="B44" s="202"/>
      <c r="C44" s="202"/>
      <c r="D44" s="212"/>
      <c r="E44" s="203"/>
      <c r="F44" s="203"/>
      <c r="G44" s="204"/>
      <c r="H44" s="205" t="s">
        <v>11</v>
      </c>
      <c r="I44" s="206"/>
      <c r="J44" s="207" t="s">
        <v>278</v>
      </c>
      <c r="K44" s="219"/>
      <c r="L44" s="192"/>
      <c r="M44" s="218"/>
      <c r="N44" s="195"/>
      <c r="O44" s="196"/>
      <c r="P44" s="195"/>
      <c r="Q44" s="281"/>
      <c r="R44" s="199"/>
    </row>
    <row r="45" spans="1:18" s="47" customFormat="1" ht="9" customHeight="1">
      <c r="A45" s="201">
        <v>20</v>
      </c>
      <c r="B45" s="189">
        <f>IF($D45="","",VLOOKUP($D45,'Girls Si Main Draw Prep'!$A$7:$P$38,15))</f>
      </c>
      <c r="C45" s="189">
        <f>IF($D45="","",VLOOKUP($D45,'Girls Si Main Draw Prep'!$A$7:$P$38,16))</f>
      </c>
      <c r="D45" s="190"/>
      <c r="E45" s="209" t="s">
        <v>343</v>
      </c>
      <c r="F45" s="209">
        <f>IF($D45="","",VLOOKUP($D45,'Girls Si Main Draw Prep'!$A$7:$P$38,3))</f>
      </c>
      <c r="G45" s="209"/>
      <c r="H45" s="209">
        <f>IF($D45="","",VLOOKUP($D45,'Girls Si Main Draw Prep'!$A$7:$P$38,4))</f>
      </c>
      <c r="I45" s="220"/>
      <c r="J45" s="192"/>
      <c r="K45" s="192"/>
      <c r="L45" s="192"/>
      <c r="M45" s="218"/>
      <c r="N45" s="195"/>
      <c r="O45" s="196"/>
      <c r="P45" s="195"/>
      <c r="Q45" s="281"/>
      <c r="R45" s="199"/>
    </row>
    <row r="46" spans="1:18" s="47" customFormat="1" ht="9" customHeight="1">
      <c r="A46" s="201"/>
      <c r="B46" s="202"/>
      <c r="C46" s="202"/>
      <c r="D46" s="212"/>
      <c r="E46" s="192"/>
      <c r="F46" s="192"/>
      <c r="G46" s="61"/>
      <c r="H46" s="221"/>
      <c r="I46" s="213"/>
      <c r="J46" s="192"/>
      <c r="K46" s="192"/>
      <c r="L46" s="205" t="s">
        <v>11</v>
      </c>
      <c r="M46" s="214"/>
      <c r="N46" s="207" t="s">
        <v>290</v>
      </c>
      <c r="O46" s="282"/>
      <c r="P46" s="195"/>
      <c r="Q46" s="281"/>
      <c r="R46" s="199"/>
    </row>
    <row r="47" spans="1:18" s="47" customFormat="1" ht="9" customHeight="1">
      <c r="A47" s="201">
        <v>21</v>
      </c>
      <c r="B47" s="189">
        <f>IF($D47="","",VLOOKUP($D47,'Girls Si Main Draw Prep'!$A$7:$P$38,15))</f>
      </c>
      <c r="C47" s="189">
        <f>IF($D47="","",VLOOKUP($D47,'Girls Si Main Draw Prep'!$A$7:$P$38,16))</f>
      </c>
      <c r="D47" s="190"/>
      <c r="E47" s="209" t="s">
        <v>343</v>
      </c>
      <c r="F47" s="209">
        <f>IF($D47="","",VLOOKUP($D47,'Girls Si Main Draw Prep'!$A$7:$P$38,3))</f>
      </c>
      <c r="G47" s="209"/>
      <c r="H47" s="209">
        <f>IF($D47="","",VLOOKUP($D47,'Girls Si Main Draw Prep'!$A$7:$P$38,4))</f>
      </c>
      <c r="I47" s="222"/>
      <c r="J47" s="192"/>
      <c r="K47" s="192"/>
      <c r="L47" s="192"/>
      <c r="M47" s="218"/>
      <c r="N47" s="192" t="s">
        <v>356</v>
      </c>
      <c r="O47" s="281"/>
      <c r="P47" s="195"/>
      <c r="Q47" s="281"/>
      <c r="R47" s="199"/>
    </row>
    <row r="48" spans="1:18" s="47" customFormat="1" ht="9" customHeight="1">
      <c r="A48" s="201"/>
      <c r="B48" s="202"/>
      <c r="C48" s="202"/>
      <c r="D48" s="212"/>
      <c r="E48" s="203"/>
      <c r="F48" s="203"/>
      <c r="G48" s="204"/>
      <c r="H48" s="205" t="s">
        <v>11</v>
      </c>
      <c r="I48" s="206"/>
      <c r="J48" s="207" t="s">
        <v>290</v>
      </c>
      <c r="K48" s="207"/>
      <c r="L48" s="192"/>
      <c r="M48" s="218"/>
      <c r="N48" s="195"/>
      <c r="O48" s="281"/>
      <c r="P48" s="195"/>
      <c r="Q48" s="281"/>
      <c r="R48" s="199"/>
    </row>
    <row r="49" spans="1:18" s="47" customFormat="1" ht="9" customHeight="1">
      <c r="A49" s="201">
        <v>22</v>
      </c>
      <c r="B49" s="189">
        <f>IF($D49="","",VLOOKUP($D49,'Girls Si Main Draw Prep'!$A$7:$P$38,15))</f>
        <v>0</v>
      </c>
      <c r="C49" s="189">
        <f>IF($D49="","",VLOOKUP($D49,'Girls Si Main Draw Prep'!$A$7:$P$38,16))</f>
        <v>0</v>
      </c>
      <c r="D49" s="190">
        <v>14</v>
      </c>
      <c r="E49" s="209" t="str">
        <f>UPPER(IF($D49="","",VLOOKUP($D49,'Girls Si Main Draw Prep'!$A$7:$P$38,2)))</f>
        <v>ΣΑΜΑΡΑ</v>
      </c>
      <c r="F49" s="209" t="str">
        <f>IF($D49="","",VLOOKUP($D49,'Girls Si Main Draw Prep'!$A$7:$P$38,3))</f>
        <v>ΕΛΕΝΗ</v>
      </c>
      <c r="G49" s="209"/>
      <c r="H49" s="209" t="str">
        <f>IF($D49="","",VLOOKUP($D49,'Girls Si Main Draw Prep'!$A$7:$P$38,4))</f>
        <v>ΠΑΝΘΡΑΚΙΚΟΣ</v>
      </c>
      <c r="I49" s="210"/>
      <c r="J49" s="192"/>
      <c r="K49" s="211"/>
      <c r="L49" s="192"/>
      <c r="M49" s="218"/>
      <c r="N49" s="195"/>
      <c r="O49" s="281"/>
      <c r="P49" s="195"/>
      <c r="Q49" s="281"/>
      <c r="R49" s="199"/>
    </row>
    <row r="50" spans="1:18" s="47" customFormat="1" ht="9" customHeight="1">
      <c r="A50" s="201"/>
      <c r="B50" s="202"/>
      <c r="C50" s="202"/>
      <c r="D50" s="212"/>
      <c r="E50" s="203"/>
      <c r="F50" s="203"/>
      <c r="G50" s="204"/>
      <c r="H50" s="192"/>
      <c r="I50" s="213"/>
      <c r="J50" s="205" t="s">
        <v>11</v>
      </c>
      <c r="K50" s="214"/>
      <c r="L50" s="207" t="s">
        <v>290</v>
      </c>
      <c r="M50" s="224"/>
      <c r="N50" s="195"/>
      <c r="O50" s="281"/>
      <c r="P50" s="195"/>
      <c r="Q50" s="281"/>
      <c r="R50" s="199"/>
    </row>
    <row r="51" spans="1:18" s="47" customFormat="1" ht="9" customHeight="1">
      <c r="A51" s="201">
        <v>23</v>
      </c>
      <c r="B51" s="189">
        <f>IF($D51="","",VLOOKUP($D51,'Girls Si Main Draw Prep'!$A$7:$P$38,15))</f>
      </c>
      <c r="C51" s="189">
        <f>IF($D51="","",VLOOKUP($D51,'Girls Si Main Draw Prep'!$A$7:$P$38,16))</f>
      </c>
      <c r="D51" s="190"/>
      <c r="E51" s="209" t="s">
        <v>343</v>
      </c>
      <c r="F51" s="209">
        <f>IF($D51="","",VLOOKUP($D51,'Girls Si Main Draw Prep'!$A$7:$P$38,3))</f>
      </c>
      <c r="G51" s="209"/>
      <c r="H51" s="209">
        <f>IF($D51="","",VLOOKUP($D51,'Girls Si Main Draw Prep'!$A$7:$P$38,4))</f>
      </c>
      <c r="I51" s="193"/>
      <c r="J51" s="192"/>
      <c r="K51" s="217"/>
      <c r="L51" s="192" t="s">
        <v>357</v>
      </c>
      <c r="M51" s="216"/>
      <c r="N51" s="195"/>
      <c r="O51" s="281"/>
      <c r="P51" s="195"/>
      <c r="Q51" s="281"/>
      <c r="R51" s="199"/>
    </row>
    <row r="52" spans="1:18" s="47" customFormat="1" ht="9" customHeight="1">
      <c r="A52" s="201"/>
      <c r="B52" s="202"/>
      <c r="C52" s="202"/>
      <c r="D52" s="202"/>
      <c r="E52" s="203"/>
      <c r="F52" s="203"/>
      <c r="G52" s="204"/>
      <c r="H52" s="205" t="s">
        <v>11</v>
      </c>
      <c r="I52" s="206"/>
      <c r="J52" s="207" t="s">
        <v>237</v>
      </c>
      <c r="K52" s="219"/>
      <c r="L52" s="192"/>
      <c r="M52" s="216"/>
      <c r="N52" s="195"/>
      <c r="O52" s="281"/>
      <c r="P52" s="195"/>
      <c r="Q52" s="281"/>
      <c r="R52" s="199"/>
    </row>
    <row r="53" spans="1:18" s="47" customFormat="1" ht="9" customHeight="1">
      <c r="A53" s="188">
        <v>24</v>
      </c>
      <c r="B53" s="189">
        <f>IF($D53="","",VLOOKUP($D53,'Girls Si Main Draw Prep'!$A$7:$P$38,15))</f>
        <v>0</v>
      </c>
      <c r="C53" s="189">
        <f>IF($D53="","",VLOOKUP($D53,'Girls Si Main Draw Prep'!$A$7:$P$38,16))</f>
        <v>0</v>
      </c>
      <c r="D53" s="190">
        <v>4</v>
      </c>
      <c r="E53" s="191" t="str">
        <f>UPPER(IF($D53="","",VLOOKUP($D53,'Girls Si Main Draw Prep'!$A$7:$P$38,2)))</f>
        <v>ΝΑΛΜΠΑΝΤΗ</v>
      </c>
      <c r="F53" s="191" t="str">
        <f>IF($D53="","",VLOOKUP($D53,'Girls Si Main Draw Prep'!$A$7:$P$38,3))</f>
        <v>ΜΑΡΙΑΝΝΑ</v>
      </c>
      <c r="G53" s="191"/>
      <c r="H53" s="191" t="str">
        <f>IF($D53="","",VLOOKUP($D53,'Girls Si Main Draw Prep'!$A$7:$P$38,4))</f>
        <v>ΜΑΚΕΔΟΝΙΚΟΣ</v>
      </c>
      <c r="I53" s="220"/>
      <c r="J53" s="192"/>
      <c r="K53" s="192"/>
      <c r="L53" s="192"/>
      <c r="M53" s="216"/>
      <c r="N53" s="195"/>
      <c r="O53" s="281"/>
      <c r="Q53" s="281"/>
      <c r="R53" s="199"/>
    </row>
    <row r="54" spans="1:18" s="47" customFormat="1" ht="9" customHeight="1">
      <c r="A54" s="201"/>
      <c r="B54" s="202"/>
      <c r="C54" s="202"/>
      <c r="D54" s="202"/>
      <c r="E54" s="221"/>
      <c r="F54" s="221"/>
      <c r="G54" s="225"/>
      <c r="H54" s="221"/>
      <c r="I54" s="213"/>
      <c r="J54" s="192"/>
      <c r="K54" s="192"/>
      <c r="L54" s="192"/>
      <c r="M54" s="216"/>
      <c r="N54" s="205" t="s">
        <v>11</v>
      </c>
      <c r="O54" s="214"/>
      <c r="P54" s="207" t="s">
        <v>290</v>
      </c>
      <c r="Q54" s="283"/>
      <c r="R54" s="199"/>
    </row>
    <row r="55" spans="1:18" s="47" customFormat="1" ht="9" customHeight="1">
      <c r="A55" s="188">
        <v>25</v>
      </c>
      <c r="B55" s="189">
        <f>IF($D55="","",VLOOKUP($D55,'Girls Si Main Draw Prep'!$A$7:$P$38,15))</f>
        <v>0</v>
      </c>
      <c r="C55" s="189">
        <f>IF($D55="","",VLOOKUP($D55,'Girls Si Main Draw Prep'!$A$7:$P$38,16))</f>
        <v>0</v>
      </c>
      <c r="D55" s="190">
        <v>18</v>
      </c>
      <c r="E55" s="191" t="str">
        <f>UPPER(IF($D55="","",VLOOKUP($D55,'Girls Si Main Draw Prep'!$A$7:$P$38,2)))</f>
        <v>ΒΑΣΙΛΟΥΔΗ</v>
      </c>
      <c r="F55" s="191" t="str">
        <f>IF($D55="","",VLOOKUP($D55,'Girls Si Main Draw Prep'!$A$7:$P$38,3))</f>
        <v>ΑΝΝΑ</v>
      </c>
      <c r="G55" s="191"/>
      <c r="H55" s="191" t="str">
        <f>IF($D55="","",VLOOKUP($D55,'Girls Si Main Draw Prep'!$A$7:$P$38,4))</f>
        <v>ΑΟΑΚΑΒΑΛΑΣ</v>
      </c>
      <c r="I55" s="193"/>
      <c r="J55" s="192"/>
      <c r="K55" s="192"/>
      <c r="L55" s="192"/>
      <c r="M55" s="216"/>
      <c r="N55" s="195"/>
      <c r="O55" s="281"/>
      <c r="P55" s="195" t="s">
        <v>358</v>
      </c>
      <c r="Q55" s="196"/>
      <c r="R55" s="199"/>
    </row>
    <row r="56" spans="1:18" s="47" customFormat="1" ht="9" customHeight="1">
      <c r="A56" s="201"/>
      <c r="B56" s="202"/>
      <c r="C56" s="202"/>
      <c r="D56" s="202"/>
      <c r="E56" s="203"/>
      <c r="F56" s="203"/>
      <c r="G56" s="204"/>
      <c r="H56" s="205" t="s">
        <v>11</v>
      </c>
      <c r="I56" s="206"/>
      <c r="J56" s="207" t="s">
        <v>306</v>
      </c>
      <c r="K56" s="207"/>
      <c r="L56" s="192"/>
      <c r="M56" s="216"/>
      <c r="N56" s="195"/>
      <c r="O56" s="281"/>
      <c r="P56" s="195"/>
      <c r="Q56" s="196"/>
      <c r="R56" s="199"/>
    </row>
    <row r="57" spans="1:18" s="47" customFormat="1" ht="9" customHeight="1">
      <c r="A57" s="201">
        <v>26</v>
      </c>
      <c r="B57" s="189">
        <f>IF($D57="","",VLOOKUP($D57,'Girls Si Main Draw Prep'!$A$7:$P$38,15))</f>
      </c>
      <c r="C57" s="189">
        <f>IF($D57="","",VLOOKUP($D57,'Girls Si Main Draw Prep'!$A$7:$P$38,16))</f>
      </c>
      <c r="D57" s="190"/>
      <c r="E57" s="209" t="s">
        <v>343</v>
      </c>
      <c r="F57" s="209">
        <f>IF($D57="","",VLOOKUP($D57,'Girls Si Main Draw Prep'!$A$7:$P$38,3))</f>
      </c>
      <c r="G57" s="209"/>
      <c r="H57" s="209">
        <f>IF($D57="","",VLOOKUP($D57,'Girls Si Main Draw Prep'!$A$7:$P$38,4))</f>
      </c>
      <c r="I57" s="210"/>
      <c r="J57" s="192"/>
      <c r="K57" s="211"/>
      <c r="L57" s="192"/>
      <c r="M57" s="216"/>
      <c r="N57" s="195"/>
      <c r="O57" s="281"/>
      <c r="P57" s="195"/>
      <c r="Q57" s="196"/>
      <c r="R57" s="199"/>
    </row>
    <row r="58" spans="1:18" s="47" customFormat="1" ht="9" customHeight="1">
      <c r="A58" s="201"/>
      <c r="B58" s="202"/>
      <c r="C58" s="202"/>
      <c r="D58" s="212"/>
      <c r="E58" s="203"/>
      <c r="F58" s="203"/>
      <c r="G58" s="204"/>
      <c r="H58" s="203"/>
      <c r="I58" s="213"/>
      <c r="J58" s="205" t="s">
        <v>11</v>
      </c>
      <c r="K58" s="214"/>
      <c r="L58" s="207" t="s">
        <v>306</v>
      </c>
      <c r="M58" s="215"/>
      <c r="N58" s="195"/>
      <c r="O58" s="281"/>
      <c r="P58" s="195"/>
      <c r="Q58" s="196"/>
      <c r="R58" s="199"/>
    </row>
    <row r="59" spans="1:18" s="47" customFormat="1" ht="9" customHeight="1">
      <c r="A59" s="201">
        <v>27</v>
      </c>
      <c r="B59" s="189">
        <f>IF($D59="","",VLOOKUP($D59,'Girls Si Main Draw Prep'!$A$7:$P$38,15))</f>
        <v>0</v>
      </c>
      <c r="C59" s="189">
        <f>IF($D59="","",VLOOKUP($D59,'Girls Si Main Draw Prep'!$A$7:$P$38,16))</f>
        <v>0</v>
      </c>
      <c r="D59" s="190">
        <v>1</v>
      </c>
      <c r="E59" s="209" t="str">
        <f>UPPER(IF($D59="","",VLOOKUP($D59,'Girls Si Main Draw Prep'!$A$7:$P$38,2)))</f>
        <v>ΠΑΠΑΔΟΠΟΥΛΟΥ</v>
      </c>
      <c r="F59" s="209" t="str">
        <f>IF($D59="","",VLOOKUP($D59,'Girls Si Main Draw Prep'!$A$7:$P$38,3))</f>
        <v>ΕΒΕΛΙΝΑ</v>
      </c>
      <c r="G59" s="209"/>
      <c r="H59" s="209" t="str">
        <f>IF($D59="","",VLOOKUP($D59,'Girls Si Main Draw Prep'!$A$7:$P$38,4))</f>
        <v>ΤΙΤΑΝΕΣ</v>
      </c>
      <c r="I59" s="193"/>
      <c r="J59" s="192"/>
      <c r="K59" s="217"/>
      <c r="L59" s="192" t="s">
        <v>374</v>
      </c>
      <c r="M59" s="218"/>
      <c r="N59" s="195"/>
      <c r="O59" s="281"/>
      <c r="P59" s="195"/>
      <c r="Q59" s="196"/>
      <c r="R59" s="232"/>
    </row>
    <row r="60" spans="1:18" s="47" customFormat="1" ht="9" customHeight="1">
      <c r="A60" s="201"/>
      <c r="B60" s="202"/>
      <c r="C60" s="202"/>
      <c r="D60" s="212"/>
      <c r="E60" s="203"/>
      <c r="F60" s="203"/>
      <c r="G60" s="204"/>
      <c r="H60" s="205" t="s">
        <v>11</v>
      </c>
      <c r="I60" s="206"/>
      <c r="J60" s="207" t="s">
        <v>220</v>
      </c>
      <c r="K60" s="219"/>
      <c r="L60" s="192"/>
      <c r="M60" s="218"/>
      <c r="N60" s="195"/>
      <c r="O60" s="281"/>
      <c r="P60" s="195"/>
      <c r="Q60" s="196"/>
      <c r="R60" s="199"/>
    </row>
    <row r="61" spans="1:18" s="47" customFormat="1" ht="9" customHeight="1">
      <c r="A61" s="201">
        <v>28</v>
      </c>
      <c r="B61" s="189">
        <f>IF($D61="","",VLOOKUP($D61,'Girls Si Main Draw Prep'!$A$7:$P$38,15))</f>
      </c>
      <c r="C61" s="189">
        <f>IF($D61="","",VLOOKUP($D61,'Girls Si Main Draw Prep'!$A$7:$P$38,16))</f>
      </c>
      <c r="D61" s="190"/>
      <c r="E61" s="209" t="s">
        <v>343</v>
      </c>
      <c r="F61" s="209">
        <f>IF($D61="","",VLOOKUP($D61,'Girls Si Main Draw Prep'!$A$7:$P$38,3))</f>
      </c>
      <c r="G61" s="209"/>
      <c r="H61" s="209">
        <f>IF($D61="","",VLOOKUP($D61,'Girls Si Main Draw Prep'!$A$7:$P$38,4))</f>
      </c>
      <c r="I61" s="220"/>
      <c r="J61" s="192"/>
      <c r="K61" s="192"/>
      <c r="L61" s="192"/>
      <c r="M61" s="218"/>
      <c r="N61" s="195"/>
      <c r="O61" s="281"/>
      <c r="P61" s="195"/>
      <c r="Q61" s="196"/>
      <c r="R61" s="199"/>
    </row>
    <row r="62" spans="1:18" s="47" customFormat="1" ht="9" customHeight="1">
      <c r="A62" s="201"/>
      <c r="B62" s="202"/>
      <c r="C62" s="202"/>
      <c r="D62" s="212"/>
      <c r="E62" s="192"/>
      <c r="F62" s="192"/>
      <c r="G62" s="61"/>
      <c r="H62" s="221"/>
      <c r="I62" s="213"/>
      <c r="J62" s="192"/>
      <c r="K62" s="192"/>
      <c r="L62" s="205" t="s">
        <v>11</v>
      </c>
      <c r="M62" s="214"/>
      <c r="N62" s="207" t="s">
        <v>249</v>
      </c>
      <c r="O62" s="283"/>
      <c r="P62" s="195"/>
      <c r="Q62" s="196"/>
      <c r="R62" s="199"/>
    </row>
    <row r="63" spans="1:18" s="47" customFormat="1" ht="9" customHeight="1">
      <c r="A63" s="201">
        <v>29</v>
      </c>
      <c r="B63" s="189">
        <f>IF($D63="","",VLOOKUP($D63,'Girls Si Main Draw Prep'!$A$7:$P$38,15))</f>
        <v>0</v>
      </c>
      <c r="C63" s="189">
        <f>IF($D63="","",VLOOKUP($D63,'Girls Si Main Draw Prep'!$A$7:$P$38,16))</f>
        <v>0</v>
      </c>
      <c r="D63" s="190">
        <v>10</v>
      </c>
      <c r="E63" s="209" t="str">
        <f>UPPER(IF($D63="","",VLOOKUP($D63,'Girls Si Main Draw Prep'!$A$7:$P$38,2)))</f>
        <v>ΤΣΑΛΙΚΙΔΟΥ</v>
      </c>
      <c r="F63" s="209" t="str">
        <f>IF($D63="","",VLOOKUP($D63,'Girls Si Main Draw Prep'!$A$7:$P$38,3))</f>
        <v>ΕΥΘΥΜΙΑ</v>
      </c>
      <c r="G63" s="209"/>
      <c r="H63" s="209" t="str">
        <f>IF($D63="","",VLOOKUP($D63,'Girls Si Main Draw Prep'!$A$7:$P$38,4))</f>
        <v>ΟΑΞΑΝΘΗΣ</v>
      </c>
      <c r="I63" s="222"/>
      <c r="J63" s="192"/>
      <c r="K63" s="192"/>
      <c r="L63" s="192"/>
      <c r="M63" s="218"/>
      <c r="N63" s="192" t="s">
        <v>359</v>
      </c>
      <c r="O63" s="216"/>
      <c r="P63" s="197"/>
      <c r="Q63" s="198"/>
      <c r="R63" s="199"/>
    </row>
    <row r="64" spans="1:18" s="47" customFormat="1" ht="9" customHeight="1">
      <c r="A64" s="201"/>
      <c r="B64" s="202"/>
      <c r="C64" s="202"/>
      <c r="D64" s="212"/>
      <c r="E64" s="203"/>
      <c r="F64" s="203"/>
      <c r="G64" s="204"/>
      <c r="H64" s="205" t="s">
        <v>11</v>
      </c>
      <c r="I64" s="206"/>
      <c r="J64" s="207" t="s">
        <v>294</v>
      </c>
      <c r="K64" s="207"/>
      <c r="L64" s="192"/>
      <c r="M64" s="218"/>
      <c r="N64" s="216"/>
      <c r="O64" s="216"/>
      <c r="P64" s="197"/>
      <c r="Q64" s="198"/>
      <c r="R64" s="199"/>
    </row>
    <row r="65" spans="1:18" s="47" customFormat="1" ht="9" customHeight="1">
      <c r="A65" s="201">
        <v>30</v>
      </c>
      <c r="B65" s="189">
        <f>IF($D65="","",VLOOKUP($D65,'Girls Si Main Draw Prep'!$A$7:$P$38,15))</f>
        <v>0</v>
      </c>
      <c r="C65" s="189">
        <f>IF($D65="","",VLOOKUP($D65,'Girls Si Main Draw Prep'!$A$7:$P$38,16))</f>
        <v>0</v>
      </c>
      <c r="D65" s="190">
        <v>16</v>
      </c>
      <c r="E65" s="209" t="str">
        <f>UPPER(IF($D65="","",VLOOKUP($D65,'Girls Si Main Draw Prep'!$A$7:$P$38,2)))</f>
        <v>ΚΥΡΙΑΚΟΥ</v>
      </c>
      <c r="F65" s="209" t="str">
        <f>IF($D65="","",VLOOKUP($D65,'Girls Si Main Draw Prep'!$A$7:$P$38,3))</f>
        <v>ΔΗΜΗΤΡΑ</v>
      </c>
      <c r="G65" s="209"/>
      <c r="H65" s="209" t="str">
        <f>IF($D65="","",VLOOKUP($D65,'Girls Si Main Draw Prep'!$A$7:$P$38,4))</f>
        <v>ΑΛΕΞΑΝΔΡΟΣ</v>
      </c>
      <c r="I65" s="210"/>
      <c r="J65" s="192" t="s">
        <v>350</v>
      </c>
      <c r="K65" s="211"/>
      <c r="L65" s="192"/>
      <c r="M65" s="218"/>
      <c r="N65" s="216"/>
      <c r="O65" s="216"/>
      <c r="P65" s="197"/>
      <c r="Q65" s="198"/>
      <c r="R65" s="199"/>
    </row>
    <row r="66" spans="1:18" s="47" customFormat="1" ht="9" customHeight="1">
      <c r="A66" s="201"/>
      <c r="B66" s="202"/>
      <c r="C66" s="202"/>
      <c r="D66" s="212"/>
      <c r="E66" s="203"/>
      <c r="F66" s="203"/>
      <c r="G66" s="204"/>
      <c r="H66" s="192"/>
      <c r="I66" s="213"/>
      <c r="J66" s="205" t="s">
        <v>11</v>
      </c>
      <c r="K66" s="214"/>
      <c r="L66" s="207" t="s">
        <v>249</v>
      </c>
      <c r="M66" s="224"/>
      <c r="N66" s="216"/>
      <c r="O66" s="216"/>
      <c r="P66" s="197"/>
      <c r="Q66" s="198"/>
      <c r="R66" s="199"/>
    </row>
    <row r="67" spans="1:18" s="47" customFormat="1" ht="9" customHeight="1">
      <c r="A67" s="201">
        <v>31</v>
      </c>
      <c r="B67" s="189">
        <f>IF($D67="","",VLOOKUP($D67,'Girls Si Main Draw Prep'!$A$7:$P$38,15))</f>
      </c>
      <c r="C67" s="189">
        <f>IF($D67="","",VLOOKUP($D67,'Girls Si Main Draw Prep'!$A$7:$P$38,16))</f>
      </c>
      <c r="D67" s="190"/>
      <c r="E67" s="209" t="s">
        <v>343</v>
      </c>
      <c r="F67" s="209">
        <f>IF($D67="","",VLOOKUP($D67,'Girls Si Main Draw Prep'!$A$7:$P$38,3))</f>
      </c>
      <c r="G67" s="209"/>
      <c r="H67" s="209">
        <f>IF($D67="","",VLOOKUP($D67,'Girls Si Main Draw Prep'!$A$7:$P$38,4))</f>
      </c>
      <c r="I67" s="193"/>
      <c r="J67" s="192"/>
      <c r="K67" s="217"/>
      <c r="L67" s="192" t="s">
        <v>360</v>
      </c>
      <c r="M67" s="216"/>
      <c r="N67" s="216"/>
      <c r="O67" s="216"/>
      <c r="P67" s="197"/>
      <c r="Q67" s="198"/>
      <c r="R67" s="199"/>
    </row>
    <row r="68" spans="1:18" s="47" customFormat="1" ht="9" customHeight="1">
      <c r="A68" s="201"/>
      <c r="B68" s="202"/>
      <c r="C68" s="202"/>
      <c r="D68" s="202"/>
      <c r="E68" s="203"/>
      <c r="F68" s="203"/>
      <c r="G68" s="204"/>
      <c r="H68" s="205" t="s">
        <v>11</v>
      </c>
      <c r="I68" s="206"/>
      <c r="J68" s="207" t="s">
        <v>249</v>
      </c>
      <c r="K68" s="219"/>
      <c r="L68" s="192"/>
      <c r="M68" s="216"/>
      <c r="N68" s="216"/>
      <c r="O68" s="216"/>
      <c r="P68" s="197"/>
      <c r="Q68" s="198"/>
      <c r="R68" s="199"/>
    </row>
    <row r="69" spans="1:18" s="47" customFormat="1" ht="9" customHeight="1">
      <c r="A69" s="188">
        <v>32</v>
      </c>
      <c r="B69" s="189">
        <f>IF($D69="","",VLOOKUP($D69,'Girls Si Main Draw Prep'!$A$7:$P$38,15))</f>
        <v>0</v>
      </c>
      <c r="C69" s="189">
        <f>IF($D69="","",VLOOKUP($D69,'Girls Si Main Draw Prep'!$A$7:$P$38,16))</f>
        <v>0</v>
      </c>
      <c r="D69" s="190">
        <v>6</v>
      </c>
      <c r="E69" s="191" t="str">
        <f>UPPER(IF($D69="","",VLOOKUP($D69,'Girls Si Main Draw Prep'!$A$7:$P$38,2)))</f>
        <v>ΜΟΥΔΟΥΡΗ</v>
      </c>
      <c r="F69" s="191" t="str">
        <f>IF($D69="","",VLOOKUP($D69,'Girls Si Main Draw Prep'!$A$7:$P$38,3))</f>
        <v>ΑΝΑΣΤΑΣΙΑ</v>
      </c>
      <c r="G69" s="191"/>
      <c r="H69" s="191" t="str">
        <f>IF($D69="","",VLOOKUP($D69,'Girls Si Main Draw Prep'!$A$7:$P$38,4))</f>
        <v>ΣΑΣΕΡΡΩΝ</v>
      </c>
      <c r="I69" s="220"/>
      <c r="J69" s="192"/>
      <c r="K69" s="192"/>
      <c r="L69" s="192"/>
      <c r="M69" s="192"/>
      <c r="N69" s="195"/>
      <c r="O69" s="196"/>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239" t="s">
        <v>161</v>
      </c>
      <c r="B71" s="240"/>
      <c r="C71" s="241"/>
      <c r="D71" s="242" t="s">
        <v>42</v>
      </c>
      <c r="E71" s="243" t="s">
        <v>164</v>
      </c>
      <c r="F71" s="242"/>
      <c r="G71" s="244"/>
      <c r="H71" s="245"/>
      <c r="I71" s="242" t="s">
        <v>42</v>
      </c>
      <c r="J71" s="243" t="s">
        <v>62</v>
      </c>
      <c r="K71" s="246"/>
      <c r="L71" s="243" t="s">
        <v>165</v>
      </c>
      <c r="M71" s="247"/>
      <c r="N71" s="248" t="s">
        <v>166</v>
      </c>
      <c r="O71" s="248"/>
      <c r="P71" s="249"/>
      <c r="Q71" s="250"/>
    </row>
    <row r="72" spans="1:17" s="19" customFormat="1" ht="9" customHeight="1">
      <c r="A72" s="252" t="s">
        <v>162</v>
      </c>
      <c r="B72" s="251"/>
      <c r="C72" s="253"/>
      <c r="D72" s="254">
        <v>1</v>
      </c>
      <c r="E72" s="70">
        <f>IF(D72&gt;$Q$79,,UPPER(VLOOKUP(D72,'Girls Si Main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IF(D73&gt;$Q$79,,UPPER(VLOOKUP(D73,'Girls Si Main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IF(D74&gt;$Q$79,,UPPER(VLOOKUP(D74,'Girls Si Main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IF(D75&gt;$Q$79,,UPPER(VLOOKUP(D75,'Girls Si Main Draw Prep'!$A$7:$R$134,2)))</f>
        <v>0</v>
      </c>
      <c r="F75" s="255"/>
      <c r="G75" s="70"/>
      <c r="H75" s="69"/>
      <c r="I75" s="256" t="s">
        <v>47</v>
      </c>
      <c r="J75" s="251"/>
      <c r="K75" s="257"/>
      <c r="L75" s="251"/>
      <c r="M75" s="258"/>
      <c r="N75" s="251"/>
      <c r="O75" s="257"/>
      <c r="P75" s="251"/>
      <c r="Q75" s="258"/>
    </row>
    <row r="76" spans="1:17" s="19" customFormat="1" ht="9" customHeight="1">
      <c r="A76" s="270" t="s">
        <v>163</v>
      </c>
      <c r="B76" s="271"/>
      <c r="C76" s="272"/>
      <c r="D76" s="254">
        <v>5</v>
      </c>
      <c r="E76" s="70">
        <f>IF(D76&gt;$Q$79,,UPPER(VLOOKUP(D76,'Girls Si Main Draw Prep'!$A$7:$R$134,2)))</f>
        <v>0</v>
      </c>
      <c r="F76" s="255"/>
      <c r="G76" s="70"/>
      <c r="H76" s="69"/>
      <c r="I76" s="256" t="s">
        <v>48</v>
      </c>
      <c r="J76" s="251"/>
      <c r="K76" s="257"/>
      <c r="L76" s="251"/>
      <c r="M76" s="258"/>
      <c r="N76" s="264"/>
      <c r="O76" s="263"/>
      <c r="P76" s="264"/>
      <c r="Q76" s="265"/>
    </row>
    <row r="77" spans="1:17" s="19" customFormat="1" ht="9" customHeight="1">
      <c r="A77" s="252" t="s">
        <v>162</v>
      </c>
      <c r="B77" s="251"/>
      <c r="C77" s="253"/>
      <c r="D77" s="254">
        <v>6</v>
      </c>
      <c r="E77" s="70">
        <f>IF(D77&gt;$Q$79,,UPPER(VLOOKUP(D77,'Girls Si Main Draw Prep'!$A$7:$R$134,2)))</f>
        <v>0</v>
      </c>
      <c r="F77" s="255"/>
      <c r="G77" s="70"/>
      <c r="H77" s="69"/>
      <c r="I77" s="256" t="s">
        <v>49</v>
      </c>
      <c r="J77" s="251"/>
      <c r="K77" s="257"/>
      <c r="L77" s="251"/>
      <c r="M77" s="258"/>
      <c r="N77" s="423" t="s">
        <v>171</v>
      </c>
      <c r="O77" s="260"/>
      <c r="P77" s="260"/>
      <c r="Q77" s="261"/>
    </row>
    <row r="78" spans="1:17" s="19" customFormat="1" ht="9" customHeight="1">
      <c r="A78" s="252" t="s">
        <v>50</v>
      </c>
      <c r="B78" s="251"/>
      <c r="C78" s="273"/>
      <c r="D78" s="254">
        <v>7</v>
      </c>
      <c r="E78" s="70">
        <f>IF(D78&gt;$Q$79,,UPPER(VLOOKUP(D78,'Girls Si Main Draw Prep'!$A$7:$R$134,2)))</f>
        <v>0</v>
      </c>
      <c r="F78" s="255"/>
      <c r="G78" s="70"/>
      <c r="H78" s="69"/>
      <c r="I78" s="256" t="s">
        <v>51</v>
      </c>
      <c r="J78" s="251"/>
      <c r="K78" s="257"/>
      <c r="L78" s="251"/>
      <c r="M78" s="258"/>
      <c r="N78" s="251"/>
      <c r="O78" s="257"/>
      <c r="P78" s="251"/>
      <c r="Q78" s="258"/>
    </row>
    <row r="79" spans="1:17" s="19" customFormat="1" ht="9" customHeight="1">
      <c r="A79" s="266" t="s">
        <v>52</v>
      </c>
      <c r="B79" s="264"/>
      <c r="C79" s="274"/>
      <c r="D79" s="275">
        <v>8</v>
      </c>
      <c r="E79" s="276">
        <f>IF(D79&gt;$Q$79,,UPPER(VLOOKUP(D79,'Girls Si Main Draw Prep'!$A$7:$R$134,2)))</f>
        <v>0</v>
      </c>
      <c r="F79" s="277"/>
      <c r="G79" s="276"/>
      <c r="H79" s="278"/>
      <c r="I79" s="279" t="s">
        <v>53</v>
      </c>
      <c r="J79" s="264"/>
      <c r="K79" s="263"/>
      <c r="L79" s="264"/>
      <c r="M79" s="265"/>
      <c r="N79" s="264" t="str">
        <f>Q4</f>
        <v>ΜΟΥΡΤΖΙΟΣ  ΧΡΗΣΤΟΣ</v>
      </c>
      <c r="O79" s="263"/>
      <c r="P79" s="264"/>
      <c r="Q79" s="280">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5" stopIfTrue="1">
      <formula>AND($D7&lt;9,$C7&gt;0)</formula>
    </cfRule>
  </conditionalFormatting>
  <conditionalFormatting sqref="H8 H40 H16 L14 H20 L30 H24 H48 L46 H52 H32 H44 H36 H12 L62 H28 J18 J26 J34 J42 J50 J58 J66 J10 H56 H64 H68 H60 N22 N39 N54">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D67 D65 D63 D61 D59 D57 D55 D53 D51 D49 D47 D45 D43 D41 D69">
    <cfRule type="expression" priority="5" dxfId="16" stopIfTrue="1">
      <formula>AND($D41&lt;9,$C41&gt;0)</formula>
    </cfRule>
  </conditionalFormatting>
  <conditionalFormatting sqref="J68 L10 L18 L26 L34 L42 L50 L58 N46 L66 N62 N30 P22 P54 J8 J12 J16 J20 J24 J28 J32 J36 J40 J44 J48 J52 J56 J60 J64 N14 P38">
    <cfRule type="expression" priority="6" dxfId="15" stopIfTrue="1">
      <formula>I8="as"</formula>
    </cfRule>
    <cfRule type="expression" priority="7" dxfId="15" stopIfTrue="1">
      <formula>I8="bs"</formula>
    </cfRule>
  </conditionalFormatting>
  <conditionalFormatting sqref="D7 D9 D11 D13 D15 D17 D19 D21 D23 D25 D27 D29 D31 D33 D35 D37 D39">
    <cfRule type="expression" priority="10" dxfId="16" stopIfTrue="1">
      <formula>$D7&lt;9</formula>
    </cfRule>
  </conditionalFormatting>
  <conditionalFormatting sqref="B7 B9 B11 B13 B15 B17 B19 B21 B23 B25 B27 B29 B31 B33 B35 B37 B39 B41 B43 B45 B47 B49 B51 B53 B55 B57 B59 B61 B63 B65 B67 B69">
    <cfRule type="cellIs" priority="11" dxfId="18" operator="equal" stopIfTrue="1">
      <formula>"QA"</formula>
    </cfRule>
    <cfRule type="cellIs" priority="12" dxfId="18" operator="equal" stopIfTrue="1">
      <formula>"DA"</formula>
    </cfRule>
  </conditionalFormatting>
  <conditionalFormatting sqref="I8 I12 I16 I20 I24 I28 I32 I36 I40 I44 I48 I52 I56 I60 I64 I68 K66 K58 K50 K42 K34 K26 K18 K10 M14 M30 M46 M62 Q79 O54 O39 O22">
    <cfRule type="expression" priority="13" dxfId="17"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34">
    <tabColor indexed="14"/>
    <pageSetUpPr fitToPage="1"/>
  </sheetPr>
  <dimension ref="A1:T79"/>
  <sheetViews>
    <sheetView showGridLines="0" showZeros="0" zoomScalePageLayoutView="0" workbookViewId="0" topLeftCell="C1">
      <selection activeCell="P21" sqref="P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5" customWidth="1"/>
    <col min="10" max="10" width="10.7109375" style="0" customWidth="1"/>
    <col min="11" max="11" width="1.7109375" style="165" customWidth="1"/>
    <col min="12" max="12" width="10.7109375" style="0" customWidth="1"/>
    <col min="13" max="13" width="1.7109375" style="166" customWidth="1"/>
    <col min="14" max="14" width="10.7109375" style="0" customWidth="1"/>
    <col min="15" max="15" width="1.7109375" style="165" customWidth="1"/>
    <col min="16" max="16" width="10.7109375" style="0" customWidth="1"/>
    <col min="17" max="17" width="1.7109375" style="166" customWidth="1"/>
    <col min="18" max="18" width="9.140625" style="0" hidden="1" customWidth="1"/>
    <col min="19" max="19" width="8.7109375" style="0" customWidth="1"/>
    <col min="20" max="20" width="9.140625" style="0" hidden="1" customWidth="1"/>
  </cols>
  <sheetData>
    <row r="1" spans="1:17" s="167" customFormat="1" ht="21.75" customHeight="1">
      <c r="A1" s="72" t="str">
        <f>'Week SetUp'!$A$6</f>
        <v>1o ΕΝΩΣΙΑΚΟ ΞΑΝΘΗΣ</v>
      </c>
      <c r="B1" s="72"/>
      <c r="C1" s="168"/>
      <c r="D1" s="168"/>
      <c r="E1" s="168"/>
      <c r="F1" s="168"/>
      <c r="G1" s="168"/>
      <c r="H1" s="168"/>
      <c r="I1" s="169"/>
      <c r="J1" s="140" t="s">
        <v>218</v>
      </c>
      <c r="K1" s="140"/>
      <c r="L1" s="73"/>
      <c r="M1" s="169"/>
      <c r="N1" s="169" t="s">
        <v>39</v>
      </c>
      <c r="O1" s="169"/>
      <c r="P1" s="168"/>
      <c r="Q1" s="169"/>
    </row>
    <row r="2" spans="1:17" s="97" customFormat="1" ht="12.75">
      <c r="A2" s="75" t="str">
        <f>'Week SetUp'!$A$8</f>
        <v>ITF Junior Circuit</v>
      </c>
      <c r="B2" s="75"/>
      <c r="C2" s="75"/>
      <c r="D2" s="75"/>
      <c r="E2" s="75"/>
      <c r="F2" s="170"/>
      <c r="G2" s="102"/>
      <c r="H2" s="102"/>
      <c r="I2" s="171"/>
      <c r="J2" s="140" t="s">
        <v>361</v>
      </c>
      <c r="K2" s="140"/>
      <c r="L2" s="140"/>
      <c r="M2" s="171"/>
      <c r="N2" s="102"/>
      <c r="O2" s="171"/>
      <c r="P2" s="102"/>
      <c r="Q2" s="171"/>
    </row>
    <row r="3" spans="1:17" s="20" customFormat="1" ht="11.25" customHeight="1">
      <c r="A3" s="59" t="s">
        <v>144</v>
      </c>
      <c r="B3" s="59"/>
      <c r="C3" s="59"/>
      <c r="D3" s="59"/>
      <c r="E3" s="59"/>
      <c r="F3" s="59" t="s">
        <v>145</v>
      </c>
      <c r="G3" s="59"/>
      <c r="H3" s="59"/>
      <c r="I3" s="172"/>
      <c r="J3" s="59" t="s">
        <v>146</v>
      </c>
      <c r="K3" s="172"/>
      <c r="L3" s="59"/>
      <c r="M3" s="172"/>
      <c r="N3" s="59"/>
      <c r="O3" s="172"/>
      <c r="P3" s="59"/>
      <c r="Q3" s="60" t="s">
        <v>147</v>
      </c>
    </row>
    <row r="4" spans="1:17" s="37" customFormat="1" ht="11.25" customHeight="1" thickBot="1">
      <c r="A4" s="444" t="str">
        <f>'Week SetUp'!$A$10</f>
        <v>20-21 ΦΕΒΡΟΥΑΡΙΟΥ 2010</v>
      </c>
      <c r="B4" s="444"/>
      <c r="C4" s="444"/>
      <c r="D4" s="173"/>
      <c r="E4" s="173"/>
      <c r="F4" s="173" t="str">
        <f>'Week SetUp'!$C$10</f>
        <v>Ο.Α.ΞΑΝΘΗΣ</v>
      </c>
      <c r="G4" s="82"/>
      <c r="H4" s="173"/>
      <c r="I4" s="174"/>
      <c r="J4" s="175" t="str">
        <f>'Week SetUp'!$D$10</f>
        <v>ΞΑΝΘΗ</v>
      </c>
      <c r="K4" s="174"/>
      <c r="L4" s="176">
        <f>'Week SetUp'!$A$12</f>
        <v>0</v>
      </c>
      <c r="M4" s="174"/>
      <c r="N4" s="173"/>
      <c r="O4" s="174"/>
      <c r="P4" s="173"/>
      <c r="Q4" s="68" t="str">
        <f>'Week SetUp'!$E$10</f>
        <v>ΧΡΗΣΤΟΣ ΜΟΥΡΤΖΙΟΣ</v>
      </c>
    </row>
    <row r="5" spans="1:17" s="20" customFormat="1" ht="9.75">
      <c r="A5" s="177"/>
      <c r="B5" s="255" t="s">
        <v>40</v>
      </c>
      <c r="C5" s="255" t="s">
        <v>154</v>
      </c>
      <c r="D5" s="255" t="s">
        <v>41</v>
      </c>
      <c r="E5" s="432" t="s">
        <v>150</v>
      </c>
      <c r="F5" s="432" t="s">
        <v>151</v>
      </c>
      <c r="G5" s="432"/>
      <c r="H5" s="432" t="s">
        <v>145</v>
      </c>
      <c r="I5" s="432"/>
      <c r="J5" s="255" t="s">
        <v>155</v>
      </c>
      <c r="K5" s="180"/>
      <c r="L5" s="255" t="s">
        <v>172</v>
      </c>
      <c r="M5" s="431"/>
      <c r="N5" s="255" t="s">
        <v>173</v>
      </c>
      <c r="O5" s="180"/>
      <c r="P5" s="178"/>
      <c r="Q5" s="181"/>
    </row>
    <row r="6" spans="1:17" s="20" customFormat="1" ht="3.75" customHeight="1" thickBot="1">
      <c r="A6" s="182"/>
      <c r="B6" s="183"/>
      <c r="C6" s="81"/>
      <c r="D6" s="183"/>
      <c r="E6" s="184"/>
      <c r="F6" s="184"/>
      <c r="G6" s="185"/>
      <c r="H6" s="184"/>
      <c r="I6" s="186"/>
      <c r="J6" s="183"/>
      <c r="K6" s="186"/>
      <c r="L6" s="183"/>
      <c r="M6" s="186"/>
      <c r="N6" s="183"/>
      <c r="O6" s="186"/>
      <c r="P6" s="183"/>
      <c r="Q6" s="187"/>
    </row>
    <row r="7" spans="1:20" s="47" customFormat="1" ht="10.5" customHeight="1">
      <c r="A7" s="188">
        <v>1</v>
      </c>
      <c r="B7" s="189">
        <f>IF($D7="","",VLOOKUP($D7,'Girls Si Qual Draw Prep'!$A$7:$P$22,15))</f>
        <v>0</v>
      </c>
      <c r="C7" s="189">
        <f>IF($D7="","",VLOOKUP($D7,'Girls Si Qual Draw Prep'!$A$7:$P$22,16))</f>
        <v>0</v>
      </c>
      <c r="D7" s="190">
        <v>9</v>
      </c>
      <c r="E7" s="191" t="str">
        <f>UPPER(IF($D7="","",VLOOKUP($D7,'Girls Si Qual Draw Prep'!$A$7:$P$22,2)))</f>
        <v>ΠΑΛΑΖΗ</v>
      </c>
      <c r="F7" s="191" t="str">
        <f>IF($D7="","",VLOOKUP($D7,'Girls Si Qual Draw Prep'!$A$7:$P$22,3))</f>
        <v>ΝΙΚΗ</v>
      </c>
      <c r="G7" s="191"/>
      <c r="H7" s="191" t="str">
        <f>IF($D7="","",VLOOKUP($D7,'Girls Si Qual Draw Prep'!$A$7:$P$22,4))</f>
        <v>ΣΕΡΡΑΙΚΟΣ</v>
      </c>
      <c r="I7" s="193"/>
      <c r="J7" s="192"/>
      <c r="K7" s="192"/>
      <c r="L7" s="192"/>
      <c r="M7" s="192"/>
      <c r="N7" s="195"/>
      <c r="O7" s="196"/>
      <c r="P7" s="197"/>
      <c r="Q7" s="198"/>
      <c r="R7" s="199"/>
      <c r="T7" s="200" t="e">
        <f>#REF!</f>
        <v>#REF!</v>
      </c>
    </row>
    <row r="8" spans="1:20" s="47" customFormat="1" ht="9" customHeight="1">
      <c r="A8" s="201"/>
      <c r="B8" s="202"/>
      <c r="C8" s="202"/>
      <c r="D8" s="202"/>
      <c r="E8" s="203"/>
      <c r="F8" s="203"/>
      <c r="G8" s="204"/>
      <c r="H8" s="205" t="s">
        <v>11</v>
      </c>
      <c r="I8" s="206"/>
      <c r="J8" s="207" t="s">
        <v>334</v>
      </c>
      <c r="K8" s="207"/>
      <c r="L8" s="192"/>
      <c r="M8" s="192"/>
      <c r="N8" s="195"/>
      <c r="O8" s="196"/>
      <c r="P8" s="197"/>
      <c r="Q8" s="198"/>
      <c r="R8" s="199"/>
      <c r="T8" s="208" t="e">
        <f>#REF!</f>
        <v>#REF!</v>
      </c>
    </row>
    <row r="9" spans="1:20" s="47" customFormat="1" ht="9" customHeight="1">
      <c r="A9" s="201">
        <v>2</v>
      </c>
      <c r="B9" s="189">
        <f>IF($D9="","",VLOOKUP($D9,'Girls Si Qual Draw Prep'!$A$7:$P$22,15))</f>
      </c>
      <c r="C9" s="189">
        <f>IF($D9="","",VLOOKUP($D9,'Girls Si Qual Draw Prep'!$A$7:$P$22,16))</f>
      </c>
      <c r="D9" s="190"/>
      <c r="E9" s="209" t="s">
        <v>343</v>
      </c>
      <c r="F9" s="209">
        <f>IF($D9="","",VLOOKUP($D9,'Girls Si Qual Draw Prep'!$A$7:$P$22,3))</f>
      </c>
      <c r="G9" s="209"/>
      <c r="H9" s="209">
        <f>IF($D9="","",VLOOKUP($D9,'Girls Si Qual Draw Prep'!$A$7:$P$22,4))</f>
      </c>
      <c r="I9" s="210"/>
      <c r="J9" s="192"/>
      <c r="K9" s="211"/>
      <c r="L9" s="192"/>
      <c r="M9" s="192"/>
      <c r="N9" s="195"/>
      <c r="O9" s="196"/>
      <c r="P9" s="197"/>
      <c r="Q9" s="198"/>
      <c r="R9" s="199"/>
      <c r="T9" s="208" t="e">
        <f>#REF!</f>
        <v>#REF!</v>
      </c>
    </row>
    <row r="10" spans="1:20" s="47" customFormat="1" ht="9" customHeight="1">
      <c r="A10" s="201"/>
      <c r="B10" s="202"/>
      <c r="C10" s="202"/>
      <c r="D10" s="212"/>
      <c r="E10" s="203"/>
      <c r="F10" s="203"/>
      <c r="G10" s="204"/>
      <c r="H10" s="192"/>
      <c r="I10" s="213"/>
      <c r="J10" s="205" t="s">
        <v>11</v>
      </c>
      <c r="K10" s="214"/>
      <c r="L10" s="207" t="s">
        <v>334</v>
      </c>
      <c r="M10" s="215"/>
      <c r="N10" s="216"/>
      <c r="O10" s="216"/>
      <c r="P10" s="197"/>
      <c r="Q10" s="198"/>
      <c r="R10" s="199"/>
      <c r="T10" s="208" t="e">
        <f>#REF!</f>
        <v>#REF!</v>
      </c>
    </row>
    <row r="11" spans="1:20" s="47" customFormat="1" ht="9" customHeight="1">
      <c r="A11" s="201">
        <v>3</v>
      </c>
      <c r="B11" s="189">
        <f>IF($D11="","",VLOOKUP($D11,'Girls Si Qual Draw Prep'!$A$7:$P$22,15))</f>
        <v>0</v>
      </c>
      <c r="C11" s="189">
        <f>IF($D11="","",VLOOKUP($D11,'Girls Si Qual Draw Prep'!$A$7:$P$22,16))</f>
        <v>0</v>
      </c>
      <c r="D11" s="190">
        <v>3</v>
      </c>
      <c r="E11" s="209" t="str">
        <f>UPPER(IF($D11="","",VLOOKUP($D11,'Girls Si Qual Draw Prep'!$A$7:$P$22,2)))</f>
        <v>ΚΙΜΟΓΛΟΥ</v>
      </c>
      <c r="F11" s="209" t="str">
        <f>IF($D11="","",VLOOKUP($D11,'Girls Si Qual Draw Prep'!$A$7:$P$22,3))</f>
        <v>ΕΛΕΝΑ</v>
      </c>
      <c r="G11" s="209"/>
      <c r="H11" s="209" t="str">
        <f>IF($D11="","",VLOOKUP($D11,'Girls Si Qual Draw Prep'!$A$7:$P$22,4))</f>
        <v>ΣΑΣΕΡΡΩΝ</v>
      </c>
      <c r="I11" s="193"/>
      <c r="J11" s="192"/>
      <c r="K11" s="217"/>
      <c r="L11" s="192" t="s">
        <v>350</v>
      </c>
      <c r="M11" s="218"/>
      <c r="N11" s="216"/>
      <c r="O11" s="216"/>
      <c r="P11" s="197"/>
      <c r="Q11" s="198"/>
      <c r="R11" s="199"/>
      <c r="T11" s="208" t="e">
        <f>#REF!</f>
        <v>#REF!</v>
      </c>
    </row>
    <row r="12" spans="1:20" s="47" customFormat="1" ht="9" customHeight="1">
      <c r="A12" s="201"/>
      <c r="B12" s="202"/>
      <c r="C12" s="202"/>
      <c r="D12" s="212"/>
      <c r="E12" s="203"/>
      <c r="F12" s="203"/>
      <c r="G12" s="204"/>
      <c r="H12" s="205" t="s">
        <v>11</v>
      </c>
      <c r="I12" s="206"/>
      <c r="J12" s="207" t="s">
        <v>319</v>
      </c>
      <c r="K12" s="219"/>
      <c r="L12" s="192"/>
      <c r="M12" s="218"/>
      <c r="N12" s="216"/>
      <c r="O12" s="216"/>
      <c r="P12" s="197"/>
      <c r="Q12" s="198"/>
      <c r="R12" s="199"/>
      <c r="T12" s="208" t="e">
        <f>#REF!</f>
        <v>#REF!</v>
      </c>
    </row>
    <row r="13" spans="1:20" s="47" customFormat="1" ht="9" customHeight="1">
      <c r="A13" s="201">
        <v>4</v>
      </c>
      <c r="B13" s="189">
        <f>IF($D13="","",VLOOKUP($D13,'Girls Si Qual Draw Prep'!$A$7:$P$22,15))</f>
      </c>
      <c r="C13" s="189">
        <f>IF($D13="","",VLOOKUP($D13,'Girls Si Qual Draw Prep'!$A$7:$P$22,16))</f>
      </c>
      <c r="D13" s="190"/>
      <c r="E13" s="209" t="s">
        <v>343</v>
      </c>
      <c r="F13" s="209">
        <f>IF($D13="","",VLOOKUP($D13,'Girls Si Qual Draw Prep'!$A$7:$P$22,3))</f>
      </c>
      <c r="G13" s="209"/>
      <c r="H13" s="209">
        <f>IF($D13="","",VLOOKUP($D13,'Girls Si Qual Draw Prep'!$A$7:$P$22,4))</f>
      </c>
      <c r="I13" s="220"/>
      <c r="J13" s="192"/>
      <c r="K13" s="192"/>
      <c r="L13" s="192"/>
      <c r="M13" s="218"/>
      <c r="N13" s="216"/>
      <c r="O13" s="216"/>
      <c r="P13" s="197"/>
      <c r="Q13" s="198"/>
      <c r="R13" s="199"/>
      <c r="T13" s="208" t="e">
        <f>#REF!</f>
        <v>#REF!</v>
      </c>
    </row>
    <row r="14" spans="1:20" s="47" customFormat="1" ht="9" customHeight="1">
      <c r="A14" s="201"/>
      <c r="B14" s="202"/>
      <c r="C14" s="202"/>
      <c r="D14" s="212"/>
      <c r="E14" s="192"/>
      <c r="F14" s="192"/>
      <c r="G14" s="61"/>
      <c r="H14" s="221"/>
      <c r="I14" s="213"/>
      <c r="J14" s="192"/>
      <c r="K14" s="192"/>
      <c r="L14" s="205" t="s">
        <v>11</v>
      </c>
      <c r="M14" s="214"/>
      <c r="N14" s="207" t="s">
        <v>334</v>
      </c>
      <c r="O14" s="215"/>
      <c r="P14" s="197"/>
      <c r="Q14" s="198"/>
      <c r="R14" s="199"/>
      <c r="T14" s="208" t="e">
        <f>#REF!</f>
        <v>#REF!</v>
      </c>
    </row>
    <row r="15" spans="1:20" s="47" customFormat="1" ht="9" customHeight="1">
      <c r="A15" s="201">
        <v>5</v>
      </c>
      <c r="B15" s="189">
        <f>IF($D15="","",VLOOKUP($D15,'Girls Si Qual Draw Prep'!$A$7:$P$22,15))</f>
        <v>0</v>
      </c>
      <c r="C15" s="189">
        <f>IF($D15="","",VLOOKUP($D15,'Girls Si Qual Draw Prep'!$A$7:$P$22,16))</f>
        <v>0</v>
      </c>
      <c r="D15" s="190">
        <v>7</v>
      </c>
      <c r="E15" s="209" t="str">
        <f>UPPER(IF($D15="","",VLOOKUP($D15,'Girls Si Qual Draw Prep'!$A$7:$P$22,2)))</f>
        <v>ΠΑΠΑΠΟΣΤΟΛΟΥ</v>
      </c>
      <c r="F15" s="209" t="str">
        <f>IF($D15="","",VLOOKUP($D15,'Girls Si Qual Draw Prep'!$A$7:$P$22,3))</f>
        <v>ΜΑΡΙΑ</v>
      </c>
      <c r="G15" s="209"/>
      <c r="H15" s="209" t="str">
        <f>IF($D15="","",VLOOKUP($D15,'Girls Si Qual Draw Prep'!$A$7:$P$22,4))</f>
        <v>ΣΑΔΡΑΜΑΣ</v>
      </c>
      <c r="I15" s="222"/>
      <c r="J15" s="192"/>
      <c r="K15" s="192"/>
      <c r="L15" s="192"/>
      <c r="M15" s="218"/>
      <c r="N15" s="192" t="s">
        <v>356</v>
      </c>
      <c r="O15" s="216"/>
      <c r="P15" s="197"/>
      <c r="Q15" s="198"/>
      <c r="R15" s="199"/>
      <c r="T15" s="208" t="e">
        <f>#REF!</f>
        <v>#REF!</v>
      </c>
    </row>
    <row r="16" spans="1:20" s="47" customFormat="1" ht="9" customHeight="1" thickBot="1">
      <c r="A16" s="201"/>
      <c r="B16" s="202"/>
      <c r="C16" s="202"/>
      <c r="D16" s="212"/>
      <c r="E16" s="203"/>
      <c r="F16" s="203"/>
      <c r="G16" s="204"/>
      <c r="H16" s="205" t="s">
        <v>11</v>
      </c>
      <c r="I16" s="206"/>
      <c r="J16" s="207" t="s">
        <v>330</v>
      </c>
      <c r="K16" s="207"/>
      <c r="L16" s="192"/>
      <c r="M16" s="218"/>
      <c r="N16" s="216"/>
      <c r="O16" s="216"/>
      <c r="P16" s="197"/>
      <c r="Q16" s="198"/>
      <c r="R16" s="199"/>
      <c r="T16" s="223" t="e">
        <f>#REF!</f>
        <v>#REF!</v>
      </c>
    </row>
    <row r="17" spans="1:18" s="47" customFormat="1" ht="9" customHeight="1">
      <c r="A17" s="201">
        <v>6</v>
      </c>
      <c r="B17" s="189">
        <f>IF($D17="","",VLOOKUP($D17,'Girls Si Qual Draw Prep'!$A$7:$P$22,15))</f>
      </c>
      <c r="C17" s="189">
        <f>IF($D17="","",VLOOKUP($D17,'Girls Si Qual Draw Prep'!$A$7:$P$22,16))</f>
      </c>
      <c r="D17" s="190"/>
      <c r="E17" s="209" t="s">
        <v>343</v>
      </c>
      <c r="F17" s="209">
        <f>IF($D17="","",VLOOKUP($D17,'Girls Si Qual Draw Prep'!$A$7:$P$22,3))</f>
      </c>
      <c r="G17" s="209"/>
      <c r="H17" s="209">
        <f>IF($D17="","",VLOOKUP($D17,'Girls Si Qual Draw Prep'!$A$7:$P$22,4))</f>
      </c>
      <c r="I17" s="210"/>
      <c r="J17" s="192"/>
      <c r="K17" s="211"/>
      <c r="L17" s="192"/>
      <c r="M17" s="218"/>
      <c r="N17" s="216"/>
      <c r="O17" s="216"/>
      <c r="P17" s="197"/>
      <c r="Q17" s="198"/>
      <c r="R17" s="199"/>
    </row>
    <row r="18" spans="1:18" s="47" customFormat="1" ht="9" customHeight="1">
      <c r="A18" s="201"/>
      <c r="B18" s="202"/>
      <c r="C18" s="202"/>
      <c r="D18" s="212"/>
      <c r="E18" s="203"/>
      <c r="F18" s="203"/>
      <c r="G18" s="204"/>
      <c r="H18" s="192"/>
      <c r="I18" s="213"/>
      <c r="J18" s="205" t="s">
        <v>11</v>
      </c>
      <c r="K18" s="214"/>
      <c r="L18" s="207" t="s">
        <v>327</v>
      </c>
      <c r="M18" s="224"/>
      <c r="N18" s="216"/>
      <c r="O18" s="216"/>
      <c r="P18" s="197"/>
      <c r="Q18" s="198"/>
      <c r="R18" s="199"/>
    </row>
    <row r="19" spans="1:18" s="47" customFormat="1" ht="9" customHeight="1">
      <c r="A19" s="201">
        <v>7</v>
      </c>
      <c r="B19" s="189">
        <f>IF($D19="","",VLOOKUP($D19,'Girls Si Qual Draw Prep'!$A$7:$P$22,15))</f>
        <v>0</v>
      </c>
      <c r="C19" s="189">
        <f>IF($D19="","",VLOOKUP($D19,'Girls Si Qual Draw Prep'!$A$7:$P$22,16))</f>
        <v>0</v>
      </c>
      <c r="D19" s="190">
        <v>5</v>
      </c>
      <c r="E19" s="209" t="str">
        <f>UPPER(IF($D19="","",VLOOKUP($D19,'Girls Si Qual Draw Prep'!$A$7:$P$22,2)))</f>
        <v>ΓΟΥΔΑ</v>
      </c>
      <c r="F19" s="209" t="str">
        <f>IF($D19="","",VLOOKUP($D19,'Girls Si Qual Draw Prep'!$A$7:$P$22,3))</f>
        <v>ΕΥΑΓΓΕΛΙΑ</v>
      </c>
      <c r="G19" s="209"/>
      <c r="H19" s="209" t="str">
        <f>IF($D19="","",VLOOKUP($D19,'Girls Si Qual Draw Prep'!$A$7:$P$22,4))</f>
        <v>ΣΑΔΡΑΜΑΣ</v>
      </c>
      <c r="I19" s="193"/>
      <c r="J19" s="192"/>
      <c r="K19" s="217"/>
      <c r="L19" s="192" t="s">
        <v>377</v>
      </c>
      <c r="M19" s="216"/>
      <c r="N19" s="216"/>
      <c r="O19" s="216"/>
      <c r="P19" s="197"/>
      <c r="Q19" s="198"/>
      <c r="R19" s="199"/>
    </row>
    <row r="20" spans="1:18" s="47" customFormat="1" ht="9" customHeight="1">
      <c r="A20" s="201"/>
      <c r="B20" s="202"/>
      <c r="C20" s="202"/>
      <c r="D20" s="202"/>
      <c r="E20" s="203"/>
      <c r="F20" s="203"/>
      <c r="G20" s="204"/>
      <c r="H20" s="205" t="s">
        <v>11</v>
      </c>
      <c r="I20" s="206"/>
      <c r="J20" s="207" t="s">
        <v>327</v>
      </c>
      <c r="K20" s="219"/>
      <c r="L20" s="192"/>
      <c r="M20" s="216"/>
      <c r="N20" s="216"/>
      <c r="O20" s="216"/>
      <c r="P20" s="197"/>
      <c r="Q20" s="198"/>
      <c r="R20" s="199"/>
    </row>
    <row r="21" spans="1:18" s="47" customFormat="1" ht="9" customHeight="1">
      <c r="A21" s="188">
        <v>8</v>
      </c>
      <c r="B21" s="189">
        <f>IF($D21="","",VLOOKUP($D21,'Girls Si Qual Draw Prep'!$A$7:$P$22,15))</f>
      </c>
      <c r="C21" s="189">
        <f>IF($D21="","",VLOOKUP($D21,'Girls Si Qual Draw Prep'!$A$7:$P$22,16))</f>
      </c>
      <c r="D21" s="190"/>
      <c r="E21" s="191" t="s">
        <v>343</v>
      </c>
      <c r="F21" s="191">
        <f>IF($D21="","",VLOOKUP($D21,'Girls Si Qual Draw Prep'!$A$7:$P$22,3))</f>
      </c>
      <c r="G21" s="209"/>
      <c r="H21" s="191">
        <f>IF($D21="","",VLOOKUP($D21,'Girls Si Qual Draw Prep'!$A$7:$P$22,4))</f>
      </c>
      <c r="I21" s="220"/>
      <c r="J21" s="192"/>
      <c r="K21" s="192"/>
      <c r="L21" s="192"/>
      <c r="M21" s="216"/>
      <c r="N21" s="216"/>
      <c r="O21" s="216"/>
      <c r="P21" s="207" t="s">
        <v>334</v>
      </c>
      <c r="Q21" s="198"/>
      <c r="R21" s="199"/>
    </row>
    <row r="22" spans="1:18" s="47" customFormat="1" ht="9" customHeight="1">
      <c r="A22" s="201"/>
      <c r="B22" s="202"/>
      <c r="C22" s="202"/>
      <c r="D22" s="202"/>
      <c r="E22" s="221"/>
      <c r="F22" s="221"/>
      <c r="G22" s="225"/>
      <c r="H22" s="221"/>
      <c r="I22" s="213"/>
      <c r="J22" s="192"/>
      <c r="K22" s="192"/>
      <c r="L22" s="192"/>
      <c r="M22" s="216"/>
      <c r="N22" s="216"/>
      <c r="O22" s="216"/>
      <c r="P22" s="197" t="s">
        <v>380</v>
      </c>
      <c r="Q22" s="198"/>
      <c r="R22" s="199"/>
    </row>
    <row r="23" spans="1:18" s="47" customFormat="1" ht="9" customHeight="1">
      <c r="A23" s="188">
        <v>9</v>
      </c>
      <c r="B23" s="189">
        <f>IF($D23="","",VLOOKUP($D23,'Girls Si Qual Draw Prep'!$A$7:$P$22,15))</f>
        <v>0</v>
      </c>
      <c r="C23" s="189">
        <f>IF($D23="","",VLOOKUP($D23,'Girls Si Qual Draw Prep'!$A$7:$P$22,16))</f>
        <v>0</v>
      </c>
      <c r="D23" s="190">
        <v>8</v>
      </c>
      <c r="E23" s="191" t="str">
        <f>UPPER(IF($D23="","",VLOOKUP($D23,'Girls Si Qual Draw Prep'!$A$7:$P$22,2)))</f>
        <v>ΛΑΠΠΑ</v>
      </c>
      <c r="F23" s="191" t="str">
        <f>IF($D23="","",VLOOKUP($D23,'Girls Si Qual Draw Prep'!$A$7:$P$22,3))</f>
        <v>ΑΙΚΑΤΕΡΙΝΗ</v>
      </c>
      <c r="G23" s="191"/>
      <c r="H23" s="191" t="str">
        <f>IF($D23="","",VLOOKUP($D23,'Girls Si Qual Draw Prep'!$A$7:$P$22,4))</f>
        <v>ΣΕΡΡΑΙΚΟΣ</v>
      </c>
      <c r="I23" s="193"/>
      <c r="J23" s="192"/>
      <c r="K23" s="192"/>
      <c r="L23" s="192"/>
      <c r="M23" s="216"/>
      <c r="N23" s="216"/>
      <c r="O23" s="216"/>
      <c r="P23" s="197"/>
      <c r="Q23" s="198"/>
      <c r="R23" s="199"/>
    </row>
    <row r="24" spans="1:18" s="47" customFormat="1" ht="9" customHeight="1">
      <c r="A24" s="201"/>
      <c r="B24" s="202"/>
      <c r="C24" s="202"/>
      <c r="D24" s="202"/>
      <c r="E24" s="203"/>
      <c r="F24" s="203"/>
      <c r="G24" s="204"/>
      <c r="H24" s="205" t="s">
        <v>11</v>
      </c>
      <c r="I24" s="206"/>
      <c r="J24" s="207" t="s">
        <v>312</v>
      </c>
      <c r="K24" s="207"/>
      <c r="L24" s="192"/>
      <c r="M24" s="216"/>
      <c r="N24" s="216"/>
      <c r="O24" s="216"/>
      <c r="P24" s="197"/>
      <c r="Q24" s="198"/>
      <c r="R24" s="199"/>
    </row>
    <row r="25" spans="1:18" s="47" customFormat="1" ht="9" customHeight="1">
      <c r="A25" s="201">
        <v>10</v>
      </c>
      <c r="B25" s="189">
        <f>IF($D25="","",VLOOKUP($D25,'Girls Si Qual Draw Prep'!$A$7:$P$22,15))</f>
        <v>0</v>
      </c>
      <c r="C25" s="189">
        <f>IF($D25="","",VLOOKUP($D25,'Girls Si Qual Draw Prep'!$A$7:$P$22,16))</f>
        <v>0</v>
      </c>
      <c r="D25" s="190">
        <v>1</v>
      </c>
      <c r="E25" s="209" t="str">
        <f>UPPER(IF($D25="","",VLOOKUP($D25,'Girls Si Qual Draw Prep'!$A$7:$P$22,2)))</f>
        <v>ΙΩΑΝΝΙΔΟΥ</v>
      </c>
      <c r="F25" s="209" t="str">
        <f>IF($D25="","",VLOOKUP($D25,'Girls Si Qual Draw Prep'!$A$7:$P$22,3))</f>
        <v>ΕΡΙΦΥΛΗ</v>
      </c>
      <c r="G25" s="209"/>
      <c r="H25" s="209" t="str">
        <f>IF($D25="","",VLOOKUP($D25,'Girls Si Qual Draw Prep'!$A$7:$P$22,4))</f>
        <v>Ο.Α.ΑΛΕΞΑΝΔΡΟΥΠΟΛΗΣ</v>
      </c>
      <c r="I25" s="210"/>
      <c r="J25" s="192" t="s">
        <v>374</v>
      </c>
      <c r="K25" s="211"/>
      <c r="L25" s="192"/>
      <c r="M25" s="216"/>
      <c r="N25" s="216"/>
      <c r="O25" s="216"/>
      <c r="P25" s="197"/>
      <c r="Q25" s="198"/>
      <c r="R25" s="199"/>
    </row>
    <row r="26" spans="1:18" s="47" customFormat="1" ht="9" customHeight="1">
      <c r="A26" s="201"/>
      <c r="B26" s="202"/>
      <c r="C26" s="202"/>
      <c r="D26" s="212"/>
      <c r="E26" s="203"/>
      <c r="F26" s="203"/>
      <c r="G26" s="204"/>
      <c r="H26" s="192"/>
      <c r="I26" s="213"/>
      <c r="J26" s="205" t="s">
        <v>11</v>
      </c>
      <c r="K26" s="214"/>
      <c r="L26" s="207" t="s">
        <v>325</v>
      </c>
      <c r="M26" s="215"/>
      <c r="N26" s="216"/>
      <c r="O26" s="216"/>
      <c r="P26" s="197"/>
      <c r="Q26" s="198"/>
      <c r="R26" s="199"/>
    </row>
    <row r="27" spans="1:18" s="47" customFormat="1" ht="9" customHeight="1">
      <c r="A27" s="201">
        <v>11</v>
      </c>
      <c r="B27" s="189">
        <f>IF($D27="","",VLOOKUP($D27,'Girls Si Qual Draw Prep'!$A$7:$P$22,15))</f>
      </c>
      <c r="C27" s="189">
        <f>IF($D27="","",VLOOKUP($D27,'Girls Si Qual Draw Prep'!$A$7:$P$22,16))</f>
      </c>
      <c r="D27" s="190"/>
      <c r="E27" s="209" t="s">
        <v>343</v>
      </c>
      <c r="F27" s="209">
        <f>IF($D27="","",VLOOKUP($D27,'Girls Si Qual Draw Prep'!$A$7:$P$22,3))</f>
      </c>
      <c r="G27" s="209"/>
      <c r="H27" s="209">
        <f>IF($D27="","",VLOOKUP($D27,'Girls Si Qual Draw Prep'!$A$7:$P$22,4))</f>
      </c>
      <c r="I27" s="193"/>
      <c r="J27" s="192"/>
      <c r="K27" s="217"/>
      <c r="L27" s="192" t="s">
        <v>365</v>
      </c>
      <c r="M27" s="218"/>
      <c r="N27" s="216"/>
      <c r="O27" s="216"/>
      <c r="P27" s="197"/>
      <c r="Q27" s="198"/>
      <c r="R27" s="199"/>
    </row>
    <row r="28" spans="1:18" s="47" customFormat="1" ht="9" customHeight="1">
      <c r="A28" s="226"/>
      <c r="B28" s="202"/>
      <c r="C28" s="202"/>
      <c r="D28" s="212"/>
      <c r="E28" s="203"/>
      <c r="F28" s="203"/>
      <c r="G28" s="204"/>
      <c r="H28" s="205" t="s">
        <v>11</v>
      </c>
      <c r="I28" s="206"/>
      <c r="J28" s="207" t="s">
        <v>325</v>
      </c>
      <c r="K28" s="219"/>
      <c r="L28" s="192"/>
      <c r="M28" s="218"/>
      <c r="N28" s="216"/>
      <c r="O28" s="216"/>
      <c r="P28" s="197"/>
      <c r="Q28" s="198"/>
      <c r="R28" s="199"/>
    </row>
    <row r="29" spans="1:18" s="47" customFormat="1" ht="9" customHeight="1">
      <c r="A29" s="201">
        <v>12</v>
      </c>
      <c r="B29" s="189">
        <f>IF($D29="","",VLOOKUP($D29,'Girls Si Qual Draw Prep'!$A$7:$P$22,15))</f>
        <v>0</v>
      </c>
      <c r="C29" s="189">
        <f>IF($D29="","",VLOOKUP($D29,'Girls Si Qual Draw Prep'!$A$7:$P$22,16))</f>
        <v>0</v>
      </c>
      <c r="D29" s="190">
        <v>4</v>
      </c>
      <c r="E29" s="209" t="str">
        <f>UPPER(IF($D29="","",VLOOKUP($D29,'Girls Si Qual Draw Prep'!$A$7:$P$22,2)))</f>
        <v>ΠΑΠΑ-ΤΖΑΝΕΤΟΥ</v>
      </c>
      <c r="F29" s="209" t="str">
        <f>IF($D29="","",VLOOKUP($D29,'Girls Si Qual Draw Prep'!$A$7:$P$22,3))</f>
        <v>ΑΛΕΞΑΝΔΡΑ</v>
      </c>
      <c r="G29" s="209"/>
      <c r="H29" s="209" t="str">
        <f>IF($D29="","",VLOOKUP($D29,'Girls Si Qual Draw Prep'!$A$7:$P$22,4))</f>
        <v>ΣΑΔΡΑΜΑΣ</v>
      </c>
      <c r="I29" s="220"/>
      <c r="J29" s="192"/>
      <c r="K29" s="192"/>
      <c r="L29" s="192"/>
      <c r="M29" s="218"/>
      <c r="N29" s="216"/>
      <c r="O29" s="216"/>
      <c r="P29" s="197"/>
      <c r="Q29" s="198"/>
      <c r="R29" s="199"/>
    </row>
    <row r="30" spans="1:18" s="47" customFormat="1" ht="9" customHeight="1">
      <c r="A30" s="201"/>
      <c r="B30" s="202"/>
      <c r="C30" s="202"/>
      <c r="D30" s="212"/>
      <c r="E30" s="192"/>
      <c r="F30" s="192"/>
      <c r="G30" s="61"/>
      <c r="H30" s="221"/>
      <c r="I30" s="213"/>
      <c r="J30" s="192"/>
      <c r="K30" s="192"/>
      <c r="L30" s="205" t="s">
        <v>11</v>
      </c>
      <c r="M30" s="214"/>
      <c r="N30" s="207" t="s">
        <v>325</v>
      </c>
      <c r="O30" s="215"/>
      <c r="P30" s="197"/>
      <c r="Q30" s="198"/>
      <c r="R30" s="199"/>
    </row>
    <row r="31" spans="1:18" s="47" customFormat="1" ht="9" customHeight="1">
      <c r="A31" s="201">
        <v>13</v>
      </c>
      <c r="B31" s="189">
        <f>IF($D31="","",VLOOKUP($D31,'Girls Si Qual Draw Prep'!$A$7:$P$22,15))</f>
        <v>0</v>
      </c>
      <c r="C31" s="189">
        <f>IF($D31="","",VLOOKUP($D31,'Girls Si Qual Draw Prep'!$A$7:$P$22,16))</f>
        <v>0</v>
      </c>
      <c r="D31" s="190">
        <v>2</v>
      </c>
      <c r="E31" s="209" t="str">
        <f>UPPER(IF($D31="","",VLOOKUP($D31,'Girls Si Qual Draw Prep'!$A$7:$P$22,2)))</f>
        <v>ΚΑΛΤΣΙΑΤΟΥ</v>
      </c>
      <c r="F31" s="209" t="str">
        <f>IF($D31="","",VLOOKUP($D31,'Girls Si Qual Draw Prep'!$A$7:$P$22,3))</f>
        <v>ΔΗΜΗΤΡΑ</v>
      </c>
      <c r="G31" s="209"/>
      <c r="H31" s="209" t="str">
        <f>IF($D31="","",VLOOKUP($D31,'Girls Si Qual Draw Prep'!$A$7:$P$22,4))</f>
        <v>ΜΑΚΕΔΟΝΙΚΟΣ</v>
      </c>
      <c r="I31" s="222"/>
      <c r="J31" s="192"/>
      <c r="K31" s="192"/>
      <c r="L31" s="192"/>
      <c r="M31" s="218"/>
      <c r="N31" s="192"/>
      <c r="O31" s="216"/>
      <c r="P31" s="197"/>
      <c r="Q31" s="198"/>
      <c r="R31" s="199"/>
    </row>
    <row r="32" spans="1:18" s="47" customFormat="1" ht="9" customHeight="1">
      <c r="A32" s="201"/>
      <c r="B32" s="202"/>
      <c r="C32" s="202"/>
      <c r="D32" s="212"/>
      <c r="E32" s="203"/>
      <c r="F32" s="203"/>
      <c r="G32" s="204"/>
      <c r="H32" s="205" t="s">
        <v>11</v>
      </c>
      <c r="I32" s="206"/>
      <c r="J32" s="207" t="s">
        <v>318</v>
      </c>
      <c r="K32" s="207"/>
      <c r="L32" s="192"/>
      <c r="M32" s="218"/>
      <c r="N32" s="216"/>
      <c r="O32" s="216"/>
      <c r="P32" s="197"/>
      <c r="Q32" s="198"/>
      <c r="R32" s="199"/>
    </row>
    <row r="33" spans="1:18" s="47" customFormat="1" ht="9" customHeight="1">
      <c r="A33" s="201">
        <v>14</v>
      </c>
      <c r="B33" s="189">
        <f>IF($D33="","",VLOOKUP($D33,'Girls Si Qual Draw Prep'!$A$7:$P$22,15))</f>
      </c>
      <c r="C33" s="189">
        <f>IF($D33="","",VLOOKUP($D33,'Girls Si Qual Draw Prep'!$A$7:$P$22,16))</f>
      </c>
      <c r="D33" s="190"/>
      <c r="E33" s="209" t="s">
        <v>343</v>
      </c>
      <c r="F33" s="209">
        <f>IF($D33="","",VLOOKUP($D33,'Girls Si Qual Draw Prep'!$A$7:$P$22,3))</f>
      </c>
      <c r="G33" s="209"/>
      <c r="H33" s="209">
        <f>IF($D33="","",VLOOKUP($D33,'Girls Si Qual Draw Prep'!$A$7:$P$22,4))</f>
      </c>
      <c r="I33" s="210"/>
      <c r="J33" s="192"/>
      <c r="K33" s="211"/>
      <c r="L33" s="192"/>
      <c r="M33" s="218"/>
      <c r="N33" s="216"/>
      <c r="O33" s="216"/>
      <c r="P33" s="197"/>
      <c r="Q33" s="198"/>
      <c r="R33" s="199"/>
    </row>
    <row r="34" spans="1:18" s="47" customFormat="1" ht="9" customHeight="1">
      <c r="A34" s="201"/>
      <c r="B34" s="202"/>
      <c r="C34" s="202"/>
      <c r="D34" s="212"/>
      <c r="E34" s="203"/>
      <c r="F34" s="203"/>
      <c r="G34" s="204"/>
      <c r="H34" s="192"/>
      <c r="I34" s="213"/>
      <c r="J34" s="205" t="s">
        <v>11</v>
      </c>
      <c r="K34" s="214"/>
      <c r="L34" s="207" t="s">
        <v>381</v>
      </c>
      <c r="M34" s="224"/>
      <c r="N34" s="216"/>
      <c r="O34" s="216"/>
      <c r="P34" s="197"/>
      <c r="Q34" s="198"/>
      <c r="R34" s="199"/>
    </row>
    <row r="35" spans="1:18" s="47" customFormat="1" ht="9" customHeight="1">
      <c r="A35" s="201">
        <v>15</v>
      </c>
      <c r="B35" s="189">
        <f>IF($D35="","",VLOOKUP($D35,'Girls Si Qual Draw Prep'!$A$7:$P$22,15))</f>
      </c>
      <c r="C35" s="189">
        <f>IF($D35="","",VLOOKUP($D35,'Girls Si Qual Draw Prep'!$A$7:$P$22,16))</f>
      </c>
      <c r="D35" s="190"/>
      <c r="E35" s="209" t="s">
        <v>343</v>
      </c>
      <c r="F35" s="209">
        <f>IF($D35="","",VLOOKUP($D35,'Girls Si Qual Draw Prep'!$A$7:$P$22,3))</f>
      </c>
      <c r="G35" s="209"/>
      <c r="H35" s="209">
        <f>IF($D35="","",VLOOKUP($D35,'Girls Si Qual Draw Prep'!$A$7:$P$22,4))</f>
      </c>
      <c r="I35" s="193"/>
      <c r="J35" s="192"/>
      <c r="K35" s="217"/>
      <c r="L35" s="192"/>
      <c r="M35" s="216"/>
      <c r="N35" s="216"/>
      <c r="O35" s="216"/>
      <c r="P35" s="197"/>
      <c r="Q35" s="198"/>
      <c r="R35" s="199"/>
    </row>
    <row r="36" spans="1:18" s="47" customFormat="1" ht="9" customHeight="1">
      <c r="A36" s="201"/>
      <c r="B36" s="202"/>
      <c r="C36" s="202"/>
      <c r="D36" s="202"/>
      <c r="E36" s="203"/>
      <c r="F36" s="203"/>
      <c r="G36" s="204"/>
      <c r="H36" s="205" t="s">
        <v>11</v>
      </c>
      <c r="I36" s="206"/>
      <c r="J36" s="207" t="s">
        <v>329</v>
      </c>
      <c r="K36" s="219"/>
      <c r="L36" s="192"/>
      <c r="M36" s="216"/>
      <c r="N36" s="216"/>
      <c r="O36" s="216"/>
      <c r="P36" s="197"/>
      <c r="Q36" s="198"/>
      <c r="R36" s="199"/>
    </row>
    <row r="37" spans="1:18" s="47" customFormat="1" ht="9" customHeight="1">
      <c r="A37" s="188">
        <v>16</v>
      </c>
      <c r="B37" s="189">
        <f>IF($D37="","",VLOOKUP($D37,'Girls Si Qual Draw Prep'!$A$7:$P$22,15))</f>
        <v>0</v>
      </c>
      <c r="C37" s="189">
        <f>IF($D37="","",VLOOKUP($D37,'Girls Si Qual Draw Prep'!$A$7:$P$22,16))</f>
        <v>0</v>
      </c>
      <c r="D37" s="190">
        <v>6</v>
      </c>
      <c r="E37" s="191" t="str">
        <f>UPPER(IF($D37="","",VLOOKUP($D37,'Girls Si Qual Draw Prep'!$A$7:$P$22,2)))</f>
        <v>ΚΑΝΤΑ</v>
      </c>
      <c r="F37" s="191" t="str">
        <f>IF($D37="","",VLOOKUP($D37,'Girls Si Qual Draw Prep'!$A$7:$P$22,3))</f>
        <v>ΑΝΝΑ</v>
      </c>
      <c r="G37" s="209"/>
      <c r="H37" s="191" t="str">
        <f>IF($D37="","",VLOOKUP($D37,'Girls Si Qual Draw Prep'!$A$7:$P$22,4))</f>
        <v>ΣΑΔΡΑΜΑΣ</v>
      </c>
      <c r="I37" s="220"/>
      <c r="J37" s="192"/>
      <c r="K37" s="192"/>
      <c r="L37" s="192"/>
      <c r="M37" s="216"/>
      <c r="N37" s="216"/>
      <c r="O37" s="216"/>
      <c r="P37" s="197"/>
      <c r="Q37" s="198"/>
      <c r="R37" s="199"/>
    </row>
    <row r="38" spans="1:18" s="47" customFormat="1" ht="9" customHeight="1">
      <c r="A38" s="227"/>
      <c r="B38" s="202"/>
      <c r="C38" s="202"/>
      <c r="D38" s="202"/>
      <c r="E38" s="221"/>
      <c r="F38" s="221"/>
      <c r="G38" s="225"/>
      <c r="H38" s="192"/>
      <c r="I38" s="213"/>
      <c r="J38" s="192"/>
      <c r="K38" s="192"/>
      <c r="L38" s="192"/>
      <c r="M38" s="216"/>
      <c r="N38" s="216"/>
      <c r="O38" s="216"/>
      <c r="P38" s="197"/>
      <c r="Q38" s="198"/>
      <c r="R38" s="199"/>
    </row>
    <row r="39" spans="1:18" s="47" customFormat="1" ht="9" customHeight="1">
      <c r="A39" s="228"/>
      <c r="B39" s="194"/>
      <c r="C39" s="194"/>
      <c r="D39" s="202"/>
      <c r="E39" s="194"/>
      <c r="F39" s="194"/>
      <c r="G39" s="194"/>
      <c r="H39" s="194"/>
      <c r="I39" s="202"/>
      <c r="J39" s="194"/>
      <c r="K39" s="194"/>
      <c r="L39" s="194"/>
      <c r="M39" s="229"/>
      <c r="N39" s="229"/>
      <c r="O39" s="229"/>
      <c r="P39" s="197"/>
      <c r="Q39" s="198"/>
      <c r="R39" s="199"/>
    </row>
    <row r="40" spans="1:18" s="47" customFormat="1" ht="9" customHeight="1">
      <c r="A40" s="227"/>
      <c r="B40" s="202"/>
      <c r="C40" s="202"/>
      <c r="D40" s="202"/>
      <c r="E40" s="194"/>
      <c r="F40" s="194"/>
      <c r="H40" s="230"/>
      <c r="I40" s="202"/>
      <c r="J40" s="194"/>
      <c r="K40" s="194"/>
      <c r="L40" s="194"/>
      <c r="M40" s="229"/>
      <c r="N40" s="229"/>
      <c r="O40" s="229"/>
      <c r="P40" s="197"/>
      <c r="Q40" s="198"/>
      <c r="R40" s="199"/>
    </row>
    <row r="41" spans="1:18" s="47" customFormat="1" ht="9" customHeight="1">
      <c r="A41" s="227"/>
      <c r="B41" s="194"/>
      <c r="C41" s="194"/>
      <c r="D41" s="202"/>
      <c r="E41" s="194"/>
      <c r="F41" s="194"/>
      <c r="G41" s="194"/>
      <c r="H41" s="194"/>
      <c r="I41" s="202"/>
      <c r="J41" s="194"/>
      <c r="K41" s="231"/>
      <c r="L41" s="194"/>
      <c r="M41" s="229"/>
      <c r="N41" s="229"/>
      <c r="O41" s="229"/>
      <c r="P41" s="197"/>
      <c r="Q41" s="198"/>
      <c r="R41" s="199"/>
    </row>
    <row r="42" spans="1:18" s="47" customFormat="1" ht="9" customHeight="1">
      <c r="A42" s="227"/>
      <c r="B42" s="202"/>
      <c r="C42" s="202"/>
      <c r="D42" s="202"/>
      <c r="E42" s="194"/>
      <c r="F42" s="194"/>
      <c r="H42" s="194"/>
      <c r="I42" s="202"/>
      <c r="J42" s="230"/>
      <c r="K42" s="202"/>
      <c r="L42" s="194"/>
      <c r="M42" s="229"/>
      <c r="N42" s="229"/>
      <c r="O42" s="229"/>
      <c r="P42" s="197"/>
      <c r="Q42" s="198"/>
      <c r="R42" s="199"/>
    </row>
    <row r="43" spans="1:18" s="47" customFormat="1" ht="9" customHeight="1">
      <c r="A43" s="227"/>
      <c r="B43" s="194"/>
      <c r="C43" s="194"/>
      <c r="D43" s="202"/>
      <c r="E43" s="194"/>
      <c r="F43" s="194"/>
      <c r="G43" s="194"/>
      <c r="H43" s="194"/>
      <c r="I43" s="202"/>
      <c r="J43" s="194"/>
      <c r="K43" s="194"/>
      <c r="L43" s="194"/>
      <c r="M43" s="229"/>
      <c r="N43" s="229"/>
      <c r="O43" s="229"/>
      <c r="P43" s="197"/>
      <c r="Q43" s="198"/>
      <c r="R43" s="232"/>
    </row>
    <row r="44" spans="1:18" s="47" customFormat="1" ht="9" customHeight="1">
      <c r="A44" s="227"/>
      <c r="B44" s="202"/>
      <c r="C44" s="202"/>
      <c r="D44" s="202"/>
      <c r="E44" s="194"/>
      <c r="F44" s="194"/>
      <c r="H44" s="230"/>
      <c r="I44" s="202"/>
      <c r="J44" s="194"/>
      <c r="K44" s="194"/>
      <c r="L44" s="194"/>
      <c r="M44" s="229"/>
      <c r="N44" s="229"/>
      <c r="O44" s="229"/>
      <c r="P44" s="197"/>
      <c r="Q44" s="198"/>
      <c r="R44" s="199"/>
    </row>
    <row r="45" spans="1:18" s="47" customFormat="1" ht="9" customHeight="1">
      <c r="A45" s="227"/>
      <c r="B45" s="194"/>
      <c r="C45" s="194"/>
      <c r="D45" s="202"/>
      <c r="E45" s="194"/>
      <c r="F45" s="194"/>
      <c r="G45" s="194"/>
      <c r="H45" s="194"/>
      <c r="I45" s="202"/>
      <c r="J45" s="194"/>
      <c r="K45" s="194"/>
      <c r="L45" s="194"/>
      <c r="M45" s="229"/>
      <c r="N45" s="229"/>
      <c r="O45" s="229"/>
      <c r="P45" s="197"/>
      <c r="Q45" s="198"/>
      <c r="R45" s="199"/>
    </row>
    <row r="46" spans="1:18" s="47" customFormat="1" ht="9" customHeight="1">
      <c r="A46" s="227"/>
      <c r="B46" s="202"/>
      <c r="C46" s="202"/>
      <c r="D46" s="202"/>
      <c r="E46" s="194"/>
      <c r="F46" s="194"/>
      <c r="H46" s="194"/>
      <c r="I46" s="202"/>
      <c r="J46" s="194"/>
      <c r="K46" s="194"/>
      <c r="L46" s="230"/>
      <c r="M46" s="202"/>
      <c r="N46" s="194"/>
      <c r="O46" s="229"/>
      <c r="P46" s="197"/>
      <c r="Q46" s="198"/>
      <c r="R46" s="199"/>
    </row>
    <row r="47" spans="1:18" s="47" customFormat="1" ht="9" customHeight="1">
      <c r="A47" s="227"/>
      <c r="B47" s="194"/>
      <c r="C47" s="194"/>
      <c r="D47" s="202"/>
      <c r="E47" s="194"/>
      <c r="F47" s="194"/>
      <c r="G47" s="194"/>
      <c r="H47" s="194"/>
      <c r="I47" s="202"/>
      <c r="J47" s="194"/>
      <c r="K47" s="194"/>
      <c r="L47" s="194"/>
      <c r="M47" s="229"/>
      <c r="N47" s="194"/>
      <c r="O47" s="229"/>
      <c r="P47" s="197"/>
      <c r="Q47" s="198"/>
      <c r="R47" s="199"/>
    </row>
    <row r="48" spans="1:18" s="47" customFormat="1" ht="9" customHeight="1">
      <c r="A48" s="227"/>
      <c r="B48" s="202"/>
      <c r="C48" s="202"/>
      <c r="D48" s="202"/>
      <c r="E48" s="194"/>
      <c r="F48" s="194"/>
      <c r="H48" s="230"/>
      <c r="I48" s="202"/>
      <c r="J48" s="194"/>
      <c r="K48" s="194"/>
      <c r="L48" s="194"/>
      <c r="M48" s="229"/>
      <c r="N48" s="229"/>
      <c r="O48" s="229"/>
      <c r="P48" s="197"/>
      <c r="Q48" s="198"/>
      <c r="R48" s="199"/>
    </row>
    <row r="49" spans="1:18" s="47" customFormat="1" ht="9" customHeight="1">
      <c r="A49" s="227"/>
      <c r="B49" s="194"/>
      <c r="C49" s="194"/>
      <c r="D49" s="202"/>
      <c r="E49" s="194"/>
      <c r="F49" s="194"/>
      <c r="G49" s="194"/>
      <c r="H49" s="194"/>
      <c r="I49" s="202"/>
      <c r="J49" s="194"/>
      <c r="K49" s="231"/>
      <c r="L49" s="194"/>
      <c r="M49" s="229"/>
      <c r="N49" s="229"/>
      <c r="O49" s="229"/>
      <c r="P49" s="197"/>
      <c r="Q49" s="198"/>
      <c r="R49" s="199"/>
    </row>
    <row r="50" spans="1:18" s="47" customFormat="1" ht="9" customHeight="1">
      <c r="A50" s="227"/>
      <c r="B50" s="202"/>
      <c r="C50" s="202"/>
      <c r="D50" s="202"/>
      <c r="E50" s="194"/>
      <c r="F50" s="194"/>
      <c r="H50" s="194"/>
      <c r="I50" s="202"/>
      <c r="J50" s="230"/>
      <c r="K50" s="202"/>
      <c r="L50" s="194"/>
      <c r="M50" s="229"/>
      <c r="N50" s="229"/>
      <c r="O50" s="229"/>
      <c r="P50" s="197"/>
      <c r="Q50" s="198"/>
      <c r="R50" s="199"/>
    </row>
    <row r="51" spans="1:18" s="47" customFormat="1" ht="9" customHeight="1">
      <c r="A51" s="227"/>
      <c r="B51" s="194"/>
      <c r="C51" s="194"/>
      <c r="D51" s="202"/>
      <c r="E51" s="194"/>
      <c r="F51" s="194"/>
      <c r="G51" s="194"/>
      <c r="H51" s="194"/>
      <c r="I51" s="202"/>
      <c r="J51" s="194"/>
      <c r="K51" s="194"/>
      <c r="L51" s="194"/>
      <c r="M51" s="229"/>
      <c r="N51" s="229"/>
      <c r="O51" s="229"/>
      <c r="P51" s="197"/>
      <c r="Q51" s="198"/>
      <c r="R51" s="199"/>
    </row>
    <row r="52" spans="1:18" s="47" customFormat="1" ht="9" customHeight="1">
      <c r="A52" s="227"/>
      <c r="B52" s="202"/>
      <c r="C52" s="202"/>
      <c r="D52" s="202"/>
      <c r="E52" s="194"/>
      <c r="F52" s="194"/>
      <c r="H52" s="230"/>
      <c r="I52" s="202"/>
      <c r="J52" s="194"/>
      <c r="K52" s="194"/>
      <c r="L52" s="194"/>
      <c r="M52" s="229"/>
      <c r="N52" s="229"/>
      <c r="O52" s="229"/>
      <c r="P52" s="197"/>
      <c r="Q52" s="198"/>
      <c r="R52" s="199"/>
    </row>
    <row r="53" spans="1:18" s="47" customFormat="1" ht="9" customHeight="1">
      <c r="A53" s="228"/>
      <c r="B53" s="194"/>
      <c r="C53" s="194"/>
      <c r="D53" s="202"/>
      <c r="E53" s="194"/>
      <c r="F53" s="194"/>
      <c r="G53" s="194"/>
      <c r="H53" s="194"/>
      <c r="I53" s="202"/>
      <c r="J53" s="194"/>
      <c r="K53" s="194"/>
      <c r="L53" s="194"/>
      <c r="M53" s="194"/>
      <c r="N53" s="195"/>
      <c r="O53" s="195"/>
      <c r="P53" s="197"/>
      <c r="Q53" s="198"/>
      <c r="R53" s="199"/>
    </row>
    <row r="54" spans="1:18" s="47" customFormat="1" ht="9" customHeight="1">
      <c r="A54" s="227"/>
      <c r="B54" s="202"/>
      <c r="C54" s="202"/>
      <c r="D54" s="202"/>
      <c r="E54" s="221"/>
      <c r="F54" s="221"/>
      <c r="G54" s="225"/>
      <c r="H54" s="192"/>
      <c r="I54" s="213"/>
      <c r="J54" s="192"/>
      <c r="K54" s="192"/>
      <c r="L54" s="192"/>
      <c r="M54" s="216"/>
      <c r="N54" s="216"/>
      <c r="O54" s="216"/>
      <c r="P54" s="197"/>
      <c r="Q54" s="198"/>
      <c r="R54" s="199"/>
    </row>
    <row r="55" spans="1:18" s="47" customFormat="1" ht="9" customHeight="1">
      <c r="A55" s="228"/>
      <c r="B55" s="194"/>
      <c r="C55" s="194"/>
      <c r="D55" s="202"/>
      <c r="E55" s="194"/>
      <c r="F55" s="194"/>
      <c r="G55" s="194"/>
      <c r="H55" s="194"/>
      <c r="I55" s="202"/>
      <c r="J55" s="194"/>
      <c r="K55" s="194"/>
      <c r="L55" s="194"/>
      <c r="M55" s="229"/>
      <c r="N55" s="229"/>
      <c r="O55" s="229"/>
      <c r="P55" s="197"/>
      <c r="Q55" s="198"/>
      <c r="R55" s="199"/>
    </row>
    <row r="56" spans="1:18" s="47" customFormat="1" ht="9" customHeight="1">
      <c r="A56" s="227"/>
      <c r="B56" s="202"/>
      <c r="C56" s="202"/>
      <c r="D56" s="202"/>
      <c r="E56" s="194"/>
      <c r="F56" s="194"/>
      <c r="H56" s="230"/>
      <c r="I56" s="202"/>
      <c r="J56" s="194"/>
      <c r="K56" s="194"/>
      <c r="L56" s="194"/>
      <c r="M56" s="229"/>
      <c r="N56" s="229"/>
      <c r="O56" s="229"/>
      <c r="P56" s="197"/>
      <c r="Q56" s="198"/>
      <c r="R56" s="199"/>
    </row>
    <row r="57" spans="1:18" s="47" customFormat="1" ht="9" customHeight="1">
      <c r="A57" s="227"/>
      <c r="B57" s="194"/>
      <c r="C57" s="194"/>
      <c r="D57" s="202"/>
      <c r="E57" s="194"/>
      <c r="F57" s="194"/>
      <c r="G57" s="194"/>
      <c r="H57" s="194"/>
      <c r="I57" s="202"/>
      <c r="J57" s="194"/>
      <c r="K57" s="231"/>
      <c r="L57" s="194"/>
      <c r="M57" s="229"/>
      <c r="N57" s="229"/>
      <c r="O57" s="229"/>
      <c r="P57" s="197"/>
      <c r="Q57" s="198"/>
      <c r="R57" s="199"/>
    </row>
    <row r="58" spans="1:18" s="47" customFormat="1" ht="9" customHeight="1">
      <c r="A58" s="227"/>
      <c r="B58" s="202"/>
      <c r="C58" s="202"/>
      <c r="D58" s="202"/>
      <c r="E58" s="194"/>
      <c r="F58" s="194"/>
      <c r="H58" s="194"/>
      <c r="I58" s="202"/>
      <c r="J58" s="230"/>
      <c r="K58" s="202"/>
      <c r="L58" s="194"/>
      <c r="M58" s="229"/>
      <c r="N58" s="229"/>
      <c r="O58" s="229"/>
      <c r="P58" s="197"/>
      <c r="Q58" s="198"/>
      <c r="R58" s="199"/>
    </row>
    <row r="59" spans="1:18" s="47" customFormat="1" ht="9" customHeight="1">
      <c r="A59" s="227"/>
      <c r="B59" s="194"/>
      <c r="C59" s="194"/>
      <c r="D59" s="202"/>
      <c r="E59" s="194"/>
      <c r="F59" s="194"/>
      <c r="G59" s="194"/>
      <c r="H59" s="194"/>
      <c r="I59" s="202"/>
      <c r="J59" s="194"/>
      <c r="K59" s="194"/>
      <c r="L59" s="194"/>
      <c r="M59" s="229"/>
      <c r="N59" s="229"/>
      <c r="O59" s="229"/>
      <c r="P59" s="197"/>
      <c r="Q59" s="198"/>
      <c r="R59" s="232"/>
    </row>
    <row r="60" spans="1:18" s="47" customFormat="1" ht="9" customHeight="1">
      <c r="A60" s="227"/>
      <c r="B60" s="202"/>
      <c r="C60" s="202"/>
      <c r="D60" s="202"/>
      <c r="E60" s="194"/>
      <c r="F60" s="194"/>
      <c r="H60" s="230"/>
      <c r="I60" s="202"/>
      <c r="J60" s="194"/>
      <c r="K60" s="194"/>
      <c r="L60" s="194"/>
      <c r="M60" s="229"/>
      <c r="N60" s="229"/>
      <c r="O60" s="229"/>
      <c r="P60" s="197"/>
      <c r="Q60" s="198"/>
      <c r="R60" s="199"/>
    </row>
    <row r="61" spans="1:18" s="47" customFormat="1" ht="9" customHeight="1">
      <c r="A61" s="227"/>
      <c r="B61" s="194"/>
      <c r="C61" s="194"/>
      <c r="D61" s="202"/>
      <c r="E61" s="194"/>
      <c r="F61" s="194"/>
      <c r="G61" s="194"/>
      <c r="H61" s="194"/>
      <c r="I61" s="202"/>
      <c r="J61" s="194"/>
      <c r="K61" s="194"/>
      <c r="L61" s="194"/>
      <c r="M61" s="229"/>
      <c r="N61" s="229"/>
      <c r="O61" s="229"/>
      <c r="P61" s="197"/>
      <c r="Q61" s="198"/>
      <c r="R61" s="199"/>
    </row>
    <row r="62" spans="1:18" s="47" customFormat="1" ht="9" customHeight="1">
      <c r="A62" s="227"/>
      <c r="B62" s="202"/>
      <c r="C62" s="202"/>
      <c r="D62" s="202"/>
      <c r="E62" s="194"/>
      <c r="F62" s="194"/>
      <c r="H62" s="194"/>
      <c r="I62" s="202"/>
      <c r="J62" s="194"/>
      <c r="K62" s="194"/>
      <c r="L62" s="230"/>
      <c r="M62" s="202"/>
      <c r="N62" s="194"/>
      <c r="O62" s="229"/>
      <c r="P62" s="197"/>
      <c r="Q62" s="198"/>
      <c r="R62" s="199"/>
    </row>
    <row r="63" spans="1:18" s="47" customFormat="1" ht="9" customHeight="1">
      <c r="A63" s="227"/>
      <c r="B63" s="194"/>
      <c r="C63" s="194"/>
      <c r="D63" s="202"/>
      <c r="E63" s="194"/>
      <c r="F63" s="194"/>
      <c r="G63" s="194"/>
      <c r="H63" s="194"/>
      <c r="I63" s="202"/>
      <c r="J63" s="194"/>
      <c r="K63" s="194"/>
      <c r="L63" s="194"/>
      <c r="M63" s="229"/>
      <c r="N63" s="194"/>
      <c r="O63" s="229"/>
      <c r="P63" s="197"/>
      <c r="Q63" s="198"/>
      <c r="R63" s="199"/>
    </row>
    <row r="64" spans="1:18" s="47" customFormat="1" ht="9" customHeight="1">
      <c r="A64" s="227"/>
      <c r="B64" s="202"/>
      <c r="C64" s="202"/>
      <c r="D64" s="202"/>
      <c r="E64" s="194"/>
      <c r="F64" s="194"/>
      <c r="H64" s="230"/>
      <c r="I64" s="202"/>
      <c r="J64" s="194"/>
      <c r="K64" s="194"/>
      <c r="L64" s="194"/>
      <c r="M64" s="229"/>
      <c r="N64" s="229"/>
      <c r="O64" s="229"/>
      <c r="P64" s="197"/>
      <c r="Q64" s="198"/>
      <c r="R64" s="199"/>
    </row>
    <row r="65" spans="1:18" s="47" customFormat="1" ht="9" customHeight="1">
      <c r="A65" s="227"/>
      <c r="B65" s="194"/>
      <c r="C65" s="194"/>
      <c r="D65" s="202"/>
      <c r="E65" s="194"/>
      <c r="F65" s="194"/>
      <c r="G65" s="194"/>
      <c r="H65" s="194"/>
      <c r="I65" s="202"/>
      <c r="J65" s="194"/>
      <c r="K65" s="231"/>
      <c r="L65" s="194"/>
      <c r="M65" s="229"/>
      <c r="N65" s="229"/>
      <c r="O65" s="229"/>
      <c r="P65" s="197"/>
      <c r="Q65" s="198"/>
      <c r="R65" s="199"/>
    </row>
    <row r="66" spans="1:18" s="47" customFormat="1" ht="9" customHeight="1">
      <c r="A66" s="227"/>
      <c r="B66" s="202"/>
      <c r="C66" s="202"/>
      <c r="D66" s="202"/>
      <c r="E66" s="194"/>
      <c r="F66" s="194"/>
      <c r="H66" s="194"/>
      <c r="I66" s="202"/>
      <c r="J66" s="230"/>
      <c r="K66" s="202"/>
      <c r="L66" s="194"/>
      <c r="M66" s="229"/>
      <c r="N66" s="229"/>
      <c r="O66" s="229"/>
      <c r="P66" s="197"/>
      <c r="Q66" s="198"/>
      <c r="R66" s="199"/>
    </row>
    <row r="67" spans="1:18" s="47" customFormat="1" ht="9" customHeight="1">
      <c r="A67" s="227"/>
      <c r="B67" s="194"/>
      <c r="C67" s="194"/>
      <c r="D67" s="202"/>
      <c r="E67" s="194"/>
      <c r="F67" s="194"/>
      <c r="G67" s="194"/>
      <c r="H67" s="194"/>
      <c r="I67" s="202"/>
      <c r="J67" s="194"/>
      <c r="K67" s="194"/>
      <c r="L67" s="194"/>
      <c r="M67" s="229"/>
      <c r="N67" s="229"/>
      <c r="O67" s="229"/>
      <c r="P67" s="197"/>
      <c r="Q67" s="198"/>
      <c r="R67" s="199"/>
    </row>
    <row r="68" spans="1:18" s="47" customFormat="1" ht="9" customHeight="1">
      <c r="A68" s="227"/>
      <c r="B68" s="202"/>
      <c r="C68" s="202"/>
      <c r="D68" s="202"/>
      <c r="E68" s="194"/>
      <c r="F68" s="194"/>
      <c r="H68" s="230"/>
      <c r="I68" s="202"/>
      <c r="J68" s="194"/>
      <c r="K68" s="194"/>
      <c r="L68" s="194"/>
      <c r="M68" s="229"/>
      <c r="N68" s="229"/>
      <c r="O68" s="229"/>
      <c r="P68" s="197"/>
      <c r="Q68" s="198"/>
      <c r="R68" s="199"/>
    </row>
    <row r="69" spans="1:18" s="47" customFormat="1" ht="9" customHeight="1">
      <c r="A69" s="228"/>
      <c r="B69" s="194"/>
      <c r="C69" s="194"/>
      <c r="D69" s="202"/>
      <c r="E69" s="194"/>
      <c r="F69" s="194"/>
      <c r="G69" s="194"/>
      <c r="H69" s="194"/>
      <c r="I69" s="202"/>
      <c r="J69" s="194"/>
      <c r="K69" s="194"/>
      <c r="L69" s="194"/>
      <c r="M69" s="194"/>
      <c r="N69" s="195"/>
      <c r="O69" s="195"/>
      <c r="P69" s="197"/>
      <c r="Q69" s="198"/>
      <c r="R69" s="199"/>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9" customFormat="1" ht="10.5" customHeight="1">
      <c r="A71" s="426" t="s">
        <v>161</v>
      </c>
      <c r="B71" s="427"/>
      <c r="C71" s="428"/>
      <c r="D71" s="429" t="s">
        <v>42</v>
      </c>
      <c r="E71" s="424" t="s">
        <v>164</v>
      </c>
      <c r="F71" s="242"/>
      <c r="G71" s="244"/>
      <c r="H71" s="245"/>
      <c r="I71" s="242" t="s">
        <v>42</v>
      </c>
      <c r="J71" s="243" t="s">
        <v>43</v>
      </c>
      <c r="K71" s="246"/>
      <c r="L71" s="424" t="s">
        <v>165</v>
      </c>
      <c r="M71" s="250"/>
      <c r="N71" s="425" t="s">
        <v>166</v>
      </c>
      <c r="O71" s="248"/>
      <c r="P71" s="249"/>
      <c r="Q71" s="250"/>
    </row>
    <row r="72" spans="1:17" s="19" customFormat="1" ht="9" customHeight="1">
      <c r="A72" s="252" t="s">
        <v>162</v>
      </c>
      <c r="B72" s="251"/>
      <c r="C72" s="253"/>
      <c r="D72" s="254">
        <v>1</v>
      </c>
      <c r="E72" s="70">
        <f>IF(D72&gt;$Q$79,,UPPER(VLOOKUP(D72,'Girls Si Qual Draw Prep'!$A$7:$R$134,2)))</f>
        <v>0</v>
      </c>
      <c r="F72" s="255"/>
      <c r="G72" s="70"/>
      <c r="H72" s="69"/>
      <c r="I72" s="256" t="s">
        <v>44</v>
      </c>
      <c r="J72" s="251"/>
      <c r="K72" s="257"/>
      <c r="L72" s="251"/>
      <c r="M72" s="258"/>
      <c r="N72" s="423" t="s">
        <v>169</v>
      </c>
      <c r="O72" s="260"/>
      <c r="P72" s="260"/>
      <c r="Q72" s="261"/>
    </row>
    <row r="73" spans="1:17" s="19" customFormat="1" ht="9" customHeight="1">
      <c r="A73" s="252" t="s">
        <v>167</v>
      </c>
      <c r="B73" s="251"/>
      <c r="C73" s="253"/>
      <c r="D73" s="254">
        <v>2</v>
      </c>
      <c r="E73" s="70">
        <f>IF(D73&gt;$Q$79,,UPPER(VLOOKUP(D73,'Girls Si Qual Draw Prep'!$A$7:$R$134,2)))</f>
        <v>0</v>
      </c>
      <c r="F73" s="255"/>
      <c r="G73" s="70"/>
      <c r="H73" s="69"/>
      <c r="I73" s="256" t="s">
        <v>45</v>
      </c>
      <c r="J73" s="251"/>
      <c r="K73" s="257"/>
      <c r="L73" s="251"/>
      <c r="M73" s="258"/>
      <c r="N73" s="262"/>
      <c r="O73" s="263"/>
      <c r="P73" s="264"/>
      <c r="Q73" s="265"/>
    </row>
    <row r="74" spans="1:17" s="19" customFormat="1" ht="9" customHeight="1">
      <c r="A74" s="266" t="s">
        <v>168</v>
      </c>
      <c r="B74" s="264"/>
      <c r="C74" s="267"/>
      <c r="D74" s="254">
        <v>3</v>
      </c>
      <c r="E74" s="70">
        <f>IF(D74&gt;$Q$79,,UPPER(VLOOKUP(D74,'Girls Si Qual Draw Prep'!$A$7:$R$134,2)))</f>
        <v>0</v>
      </c>
      <c r="F74" s="255"/>
      <c r="G74" s="70"/>
      <c r="H74" s="69"/>
      <c r="I74" s="256" t="s">
        <v>46</v>
      </c>
      <c r="J74" s="251"/>
      <c r="K74" s="257"/>
      <c r="L74" s="251"/>
      <c r="M74" s="258"/>
      <c r="N74" s="423" t="s">
        <v>170</v>
      </c>
      <c r="O74" s="260"/>
      <c r="P74" s="260"/>
      <c r="Q74" s="261"/>
    </row>
    <row r="75" spans="1:17" s="19" customFormat="1" ht="9" customHeight="1">
      <c r="A75" s="268"/>
      <c r="B75" s="177"/>
      <c r="C75" s="269"/>
      <c r="D75" s="254">
        <v>4</v>
      </c>
      <c r="E75" s="70">
        <f>IF(D75&gt;$Q$79,,UPPER(VLOOKUP(D75,'Girls Si Qual Draw Prep'!$A$7:$R$134,2)))</f>
        <v>0</v>
      </c>
      <c r="F75" s="255"/>
      <c r="G75" s="70"/>
      <c r="H75" s="69"/>
      <c r="I75" s="256" t="s">
        <v>47</v>
      </c>
      <c r="J75" s="251"/>
      <c r="K75" s="257"/>
      <c r="L75" s="251"/>
      <c r="M75" s="258"/>
      <c r="N75" s="251"/>
      <c r="O75" s="257"/>
      <c r="P75" s="251"/>
      <c r="Q75" s="258"/>
    </row>
    <row r="76" spans="1:17" s="19" customFormat="1" ht="9" customHeight="1">
      <c r="A76" s="430" t="s">
        <v>163</v>
      </c>
      <c r="B76" s="271"/>
      <c r="C76" s="272"/>
      <c r="D76" s="254"/>
      <c r="E76" s="70"/>
      <c r="F76" s="255"/>
      <c r="G76" s="70"/>
      <c r="H76" s="69"/>
      <c r="I76" s="256" t="s">
        <v>48</v>
      </c>
      <c r="J76" s="251"/>
      <c r="K76" s="257"/>
      <c r="L76" s="251"/>
      <c r="M76" s="258"/>
      <c r="N76" s="264"/>
      <c r="O76" s="263"/>
      <c r="P76" s="264"/>
      <c r="Q76" s="265"/>
    </row>
    <row r="77" spans="1:17" s="19" customFormat="1" ht="9" customHeight="1">
      <c r="A77" s="252" t="s">
        <v>162</v>
      </c>
      <c r="B77" s="251"/>
      <c r="C77" s="253"/>
      <c r="D77" s="254"/>
      <c r="E77" s="70"/>
      <c r="F77" s="255"/>
      <c r="G77" s="70"/>
      <c r="H77" s="69"/>
      <c r="I77" s="256" t="s">
        <v>49</v>
      </c>
      <c r="J77" s="251"/>
      <c r="K77" s="257"/>
      <c r="L77" s="251"/>
      <c r="M77" s="258"/>
      <c r="N77" s="423" t="s">
        <v>171</v>
      </c>
      <c r="O77" s="260"/>
      <c r="P77" s="260"/>
      <c r="Q77" s="261"/>
    </row>
    <row r="78" spans="1:17" s="19" customFormat="1" ht="9" customHeight="1">
      <c r="A78" s="252" t="s">
        <v>50</v>
      </c>
      <c r="B78" s="251"/>
      <c r="C78" s="273"/>
      <c r="D78" s="254"/>
      <c r="E78" s="70"/>
      <c r="F78" s="255"/>
      <c r="G78" s="70"/>
      <c r="H78" s="69"/>
      <c r="I78" s="256" t="s">
        <v>51</v>
      </c>
      <c r="J78" s="251"/>
      <c r="K78" s="257"/>
      <c r="L78" s="251"/>
      <c r="M78" s="258"/>
      <c r="N78" s="251"/>
      <c r="O78" s="257"/>
      <c r="P78" s="251"/>
      <c r="Q78" s="258"/>
    </row>
    <row r="79" spans="1:17" s="19" customFormat="1" ht="9" customHeight="1">
      <c r="A79" s="266" t="s">
        <v>52</v>
      </c>
      <c r="B79" s="264"/>
      <c r="C79" s="274"/>
      <c r="D79" s="275"/>
      <c r="E79" s="276"/>
      <c r="F79" s="277"/>
      <c r="G79" s="276"/>
      <c r="H79" s="278"/>
      <c r="I79" s="279" t="s">
        <v>53</v>
      </c>
      <c r="J79" s="264"/>
      <c r="K79" s="263"/>
      <c r="L79" s="264"/>
      <c r="M79" s="265"/>
      <c r="N79" s="264" t="str">
        <f>Q4</f>
        <v>ΧΡΗΣΤΟΣ ΜΟΥΡΤΖΙΟΣ</v>
      </c>
      <c r="O79" s="263"/>
      <c r="P79" s="264"/>
      <c r="Q79" s="280">
        <f>MIN(4,'Girls Si Qual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15" stopIfTrue="1">
      <formula>AND($D7&lt;9,$C7&gt;0)</formula>
    </cfRule>
  </conditionalFormatting>
  <conditionalFormatting sqref="H40 H60 J50 H24 H48 H32 J58 H68 H36 H56 J66 H64 J10 L46 H28 L14 J18 J26 J34 L30 L62 H44 J42 H52 H8 H16 H20 H12">
    <cfRule type="expression" priority="2" dxfId="24" stopIfTrue="1">
      <formula>AND($N$1="CU",H8="Umpire")</formula>
    </cfRule>
    <cfRule type="expression" priority="3" dxfId="23" stopIfTrue="1">
      <formula>AND($N$1="CU",H8&lt;&gt;"Umpire",I8&lt;&gt;"")</formula>
    </cfRule>
    <cfRule type="expression" priority="4" dxfId="22" stopIfTrue="1">
      <formula>AND($N$1="CU",H8&lt;&gt;"Umpire")</formula>
    </cfRule>
  </conditionalFormatting>
  <conditionalFormatting sqref="D53 D47 D45 D43 D41 D39 D69 D67 D49 D65 D63 D61 D59 D57 D55 D51">
    <cfRule type="expression" priority="5" dxfId="16" stopIfTrue="1">
      <formula>AND($D39&lt;9,$C39&gt;0)</formula>
    </cfRule>
  </conditionalFormatting>
  <conditionalFormatting sqref="E55 E57 E59 E61 E63 E65 E67 E69 E39 E41 E43 E45 E47 E49 E51 E53">
    <cfRule type="cellIs" priority="6" dxfId="0" operator="equal" stopIfTrue="1">
      <formula>"Bye"</formula>
    </cfRule>
    <cfRule type="expression" priority="7" dxfId="15" stopIfTrue="1">
      <formula>AND($D39&lt;9,$C39&gt;0)</formula>
    </cfRule>
  </conditionalFormatting>
  <conditionalFormatting sqref="J52 L10 L18 L34 L26 N62 L58 L66 N14 N46 L42 L50 J8 J12 J16 J20 J24 J28 J32 J36 J56 J60 J64 J68 J40 J44 J48 N30 P21">
    <cfRule type="expression" priority="8" dxfId="15" stopIfTrue="1">
      <formula>I8="as"</formula>
    </cfRule>
    <cfRule type="expression" priority="9" dxfId="15" stopIfTrue="1">
      <formula>I8="bs"</formula>
    </cfRule>
  </conditionalFormatting>
  <conditionalFormatting sqref="B7 B9 B11 B13 B15 B17 B19 B21 B23 B25 B27 B29 B31 B33 B35 B37 B55 B57 B59 B61 B63 B65 B67 B69 B39 B41 B43 B45 B47 B49 B51 B53">
    <cfRule type="cellIs" priority="10" dxfId="18" operator="equal" stopIfTrue="1">
      <formula>"QA"</formula>
    </cfRule>
    <cfRule type="cellIs" priority="11" dxfId="18" operator="equal" stopIfTrue="1">
      <formula>"DA"</formula>
    </cfRule>
  </conditionalFormatting>
  <conditionalFormatting sqref="I8 I12 I16 I20 I24 I28 I32 I36 M30 M14 K10 K34 Q79 K18 K26">
    <cfRule type="expression" priority="12" dxfId="17" stopIfTrue="1">
      <formula>$N$1="CU"</formula>
    </cfRule>
  </conditionalFormatting>
  <conditionalFormatting sqref="E35 E37 E25 E33 E31 E29 E27 E23 E19 E21 E9 E17 E15 E13 E11 E7">
    <cfRule type="cellIs" priority="13" dxfId="0" operator="equal" stopIfTrue="1">
      <formula>"Bye"</formula>
    </cfRule>
  </conditionalFormatting>
  <conditionalFormatting sqref="D7 D9 D11 D13 D15 D17 D19 D21 D23 D25 D27 D29 D31 D33 D35 D37">
    <cfRule type="expression" priority="14" dxfId="16" stopIfTrue="1">
      <formula>$D7&lt;5</formula>
    </cfRule>
  </conditionalFormatting>
  <dataValidations count="1">
    <dataValidation type="list" allowBlank="1" showInputMessage="1" sqref="H40 H56 H44 H36 H52 H60 H48 H24 H68 H28 H64 H32 H20 H8 H12 H16 J66 J58 L30 L62 J34 J26 J18 J10 L14 J50 J42 L46">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TENNIS</cp:lastModifiedBy>
  <cp:lastPrinted>2010-02-18T18:37:46Z</cp:lastPrinted>
  <dcterms:created xsi:type="dcterms:W3CDTF">1998-01-18T23:10:02Z</dcterms:created>
  <dcterms:modified xsi:type="dcterms:W3CDTF">2010-02-22T18:19:38Z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