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000" windowHeight="6270" tabRatio="702" activeTab="2"/>
  </bookViews>
  <sheets>
    <sheet name="Important" sheetId="1" r:id="rId1"/>
    <sheet name="Week SetUp" sheetId="2" r:id="rId2"/>
    <sheet name="ΚΟΡΙΤΣΙΑ 14 ΕΤΩΝ" sheetId="3" r:id="rId3"/>
  </sheets>
  <externalReferences>
    <externalReference r:id="rId6"/>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'ΚΟΡΙΤΣΙΑ 14 ΕΤΩΝ'!$A$1:$Q$79</definedName>
  </definedNames>
  <calcPr fullCalcOnLoad="1" iterate="1" iterateCount="100" iterateDelta="0.001"/>
</workbook>
</file>

<file path=xl/comments3.xml><?xml version="1.0" encoding="utf-8"?>
<comments xmlns="http://schemas.openxmlformats.org/spreadsheetml/2006/main">
  <authors>
    <author>Anders Wennberg</author>
  </authors>
  <commentList>
    <comment ref="D9"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<sst xmlns="http://schemas.openxmlformats.org/spreadsheetml/2006/main" count="181" uniqueCount="129">
  <si>
    <t>Junior Week SetUp page</t>
  </si>
  <si>
    <t>DO NOT DELETE THIS PAGE !!!</t>
  </si>
  <si>
    <t>FILL IN ALL GREEN FIELDS BELOW</t>
  </si>
  <si>
    <t>Tournament Title (full name)</t>
  </si>
  <si>
    <t>ITF Junior Circuit</t>
  </si>
  <si>
    <t>ITF Tournament Calendar designation</t>
  </si>
  <si>
    <t>All rights reserved. Reproduction of this work in whole or in part, without the prior permission of the ITF is prohibited.</t>
  </si>
  <si>
    <t>Inquiries and comments to:</t>
  </si>
  <si>
    <t>anders.wennberg@itftennis.com</t>
  </si>
  <si>
    <t>Umpire</t>
  </si>
  <si>
    <t>St.</t>
  </si>
  <si>
    <t>Seed</t>
  </si>
  <si>
    <t>#</t>
  </si>
  <si>
    <t>1</t>
  </si>
  <si>
    <t>2</t>
  </si>
  <si>
    <t>3</t>
  </si>
  <si>
    <t>4</t>
  </si>
  <si>
    <t>5</t>
  </si>
  <si>
    <t>6</t>
  </si>
  <si>
    <t>Top seed</t>
  </si>
  <si>
    <t>7</t>
  </si>
  <si>
    <t>Last seed</t>
  </si>
  <si>
    <t>8</t>
  </si>
  <si>
    <t>Lucky Losers</t>
  </si>
  <si>
    <t>IMPORTANT ABOUT DATES AND NAMES</t>
  </si>
  <si>
    <t>NEXT: Go to Week SetUp</t>
  </si>
  <si>
    <t>www.tennisofficial.com</t>
  </si>
  <si>
    <t xml:space="preserve">Download from: </t>
  </si>
  <si>
    <t>ITF Junior Circuit 2004</t>
  </si>
  <si>
    <t>Copyright © ITF Limited, trading as the International Tennis Federation, 2004</t>
  </si>
  <si>
    <t>2004 v1.2</t>
  </si>
  <si>
    <t>Ημερομηνία</t>
  </si>
  <si>
    <t>Σύλλογος</t>
  </si>
  <si>
    <t>Πόλη</t>
  </si>
  <si>
    <t>Επιδιαιτητής</t>
  </si>
  <si>
    <t>Επιδιατητής</t>
  </si>
  <si>
    <t>Τουρνουά</t>
  </si>
  <si>
    <t>Επίθετο</t>
  </si>
  <si>
    <t>Όνομα</t>
  </si>
  <si>
    <t>Βαθμοί</t>
  </si>
  <si>
    <t>2ος Γύρος</t>
  </si>
  <si>
    <t>Ημιτελικοί</t>
  </si>
  <si>
    <t>Τελικός</t>
  </si>
  <si>
    <t>Προημιτελικοί</t>
  </si>
  <si>
    <t>Νικητής:</t>
  </si>
  <si>
    <t>Βαθμ. Αποδοχής</t>
  </si>
  <si>
    <t>Ημερομ.</t>
  </si>
  <si>
    <t>Βαθμ. Seed</t>
  </si>
  <si>
    <t>Seeded παίκτες</t>
  </si>
  <si>
    <t>Αντικαθιστούν</t>
  </si>
  <si>
    <t>Κλήρωση:</t>
  </si>
  <si>
    <t>Top ΑΑ</t>
  </si>
  <si>
    <t>Last ΑΑ</t>
  </si>
  <si>
    <t>Τελευταίος παίκτης ΑΑ</t>
  </si>
  <si>
    <t>Αντιπρόσωποι παικτών</t>
  </si>
  <si>
    <t>Υπογραφή Επιδιαιτητή</t>
  </si>
  <si>
    <t>ΚΥΡΙΩΣ ΤΑΜΠΛΟ</t>
  </si>
  <si>
    <t>Α.Ο.Α.ΚΑΒΑΛΑΣ</t>
  </si>
  <si>
    <t>BYE</t>
  </si>
  <si>
    <t xml:space="preserve">6ο ΕΝΩΣΙΑΚΟ </t>
  </si>
  <si>
    <t>05-06/09/2009</t>
  </si>
  <si>
    <t>ΚΑΒΑΛΑ</t>
  </si>
  <si>
    <t>ΘΕΟΔΩΡΟΣ ΠΙΚΑΖΗΣ</t>
  </si>
  <si>
    <t/>
  </si>
  <si>
    <t>4o ENΩΣΙΑΚΟ</t>
  </si>
  <si>
    <t>24-25/04/2010</t>
  </si>
  <si>
    <t>Π.Ο.Α. ΚΟΜΟΤΗΝΗΣ</t>
  </si>
  <si>
    <t>ΚΟΜΟΤΗΝΗ</t>
  </si>
  <si>
    <t xml:space="preserve">                     ΣΑΜΑΡΑΣ ΧΡΗΣΤΟΣ</t>
  </si>
  <si>
    <t>KOΡΙΤΣΙΑ 14</t>
  </si>
  <si>
    <t>ΚΟΥΡΟΥΔΗ ΦΑΝΗ (Σ.Α.ΔΡΑΜΑΣ)</t>
  </si>
  <si>
    <t>ΜΠΑΤΖΙΑΚΟΥΔΗ ΚΑΤ (Ο.Α.ΑΛΕΞ/ΠΟΛΗ)</t>
  </si>
  <si>
    <t>ΛΟΓΟΘΕΤΙΔΟΥ ΜΑΡ (Σ.Α.ΣΕΡΡΩΝ)</t>
  </si>
  <si>
    <t>BΑΣΙΛΟΥΔΗ ΑΝΝΑ (Α.Ο.Α.ΚΑΒΑΛΑ)</t>
  </si>
  <si>
    <t>ΜΟΥΔΟΥΡΗ ΑΝΑΣΤ (Σ.Α.ΣΕΡΡΩΝ)</t>
  </si>
  <si>
    <t>ΝΑΛΜΠΑΝΤΗ ΑΝΝΑ ΒΑΣ (</t>
  </si>
  <si>
    <t>ΒΑΣ (ΤΙΤΑΝΕΣ Ν.ΠΕΡ)</t>
  </si>
  <si>
    <t>ΠΑΠΑΝΙΚΟΛΑΟΥ ΝΕΡ (ΠΑΝΘΡΑΚΙΚΟΣ)</t>
  </si>
  <si>
    <t>ΑΜΟΙΡΙΔΟΥ ΑΣΠΑ (Α.Ο.Α.ΚΑΒΑΛΑ)</t>
  </si>
  <si>
    <t>ΚΥΡΙΑΚΟΥ ΔΗΜ (ΑΛΕΞ. ΚΑΒΑΛΑ)</t>
  </si>
  <si>
    <t>ΣΑΠΟΥΝΑΚΗ ΜΑΡ (ΣΕΡΡΑΙΚΟΣ Ο.Α.)</t>
  </si>
  <si>
    <t>ΒΥΕ</t>
  </si>
  <si>
    <t>ΔΕΛΤΣΟΥ ΞΑΝΘ (ΠΑΝΘΡΑΚΙΚΟΣ Ο.Α.)</t>
  </si>
  <si>
    <t>ΚΕΛΛΗ ΔΕΣΠ (ΤΙΤΑΝΕΣ Ν. ΠΕΡΑΜΟΥ)</t>
  </si>
  <si>
    <t>ΣΑΜΑΡΑ ΕΛΕΝΗ (ΠΑΝΘΡΑΚΙΚΟΣ Ο.Α.)</t>
  </si>
  <si>
    <t>ΓΙΑΝΝΑΚΟΥΔΑΚΗ ΙΩΑΝ (Σ.Α.ΔΡΑΜΑΣ)</t>
  </si>
  <si>
    <t>ΣΑΡΑΝΤΙΔΟΥ ΕΙΡ (ΜΑΚΕΔΟΝΙΚΟΣ)</t>
  </si>
  <si>
    <t>ΝΑΛΜΠΑΝΤΗ ΜΑΡ (ΜΑΚΕΔΟΝΙΚΟΣ)</t>
  </si>
  <si>
    <t>ΜΠΑΛΙΔΗ ΑΦΡ (Ο.Α.ΞΑΝΘΗΣ)</t>
  </si>
  <si>
    <t>ΓΑΝΙΚΑ ΕΙΡ-ΑΝΝΑ (Σ.Α.ΣΕΡΡΩΝ)</t>
  </si>
  <si>
    <t>TΣΑΓΓΑΛΙΔΟΥ ΖΩΗ (Ο.Α.ΞΑΝΘΗΣ)</t>
  </si>
  <si>
    <t>ΤΣΑΛΙΚΙΔΟΥ ΕΥΘ (Ο.Α.ΞΑΝΘΗΣ)</t>
  </si>
  <si>
    <t>ΚΟΥΡΟΥΔΗ ΦΑΝΗ</t>
  </si>
  <si>
    <t>ΓΑΝΙΚΑ ΕΙΡΗΝΗ-ΑΝΝΑ</t>
  </si>
  <si>
    <t>ΣΑΜΑΡΑ ΕΛΕΝΗ</t>
  </si>
  <si>
    <t>ΜΟΥΔΟΥΡΗ ΑΝΑΣΤΑΣΙΑ</t>
  </si>
  <si>
    <t>ΚΥΡΙΑΚΟΥ ΔΗΜΗΤΡΑ</t>
  </si>
  <si>
    <t>ΓΙΑΝΝΑΚΟΥΔΑΚΗ ΙΩΑΝΝΑ</t>
  </si>
  <si>
    <t>ΒΑΣΙΛΟΥΔΗ ΑΝΝΑ</t>
  </si>
  <si>
    <t>ΣΑΠΟΥΝΑΚΗ ΜΑΡΙΑ</t>
  </si>
  <si>
    <t xml:space="preserve">    4-0, 4-0</t>
  </si>
  <si>
    <t>ΤΣΑΓΓΑΛΙΔΟΥ ΖΩΗ</t>
  </si>
  <si>
    <r>
      <t xml:space="preserve">   </t>
    </r>
    <r>
      <rPr>
        <b/>
        <sz val="8.5"/>
        <color indexed="8"/>
        <rFont val="Arial"/>
        <family val="2"/>
      </rPr>
      <t xml:space="preserve"> 4-2, 4-0</t>
    </r>
  </si>
  <si>
    <t>ΛΟΓΟΘΕΤΙΔΟΥ Μ</t>
  </si>
  <si>
    <t xml:space="preserve">    6-3, 6-3</t>
  </si>
  <si>
    <r>
      <t xml:space="preserve">        (BYE)</t>
    </r>
    <r>
      <rPr>
        <sz val="8.5"/>
        <rFont val="Arial"/>
        <family val="2"/>
      </rPr>
      <t xml:space="preserve"> </t>
    </r>
  </si>
  <si>
    <t xml:space="preserve">      (BYE)</t>
  </si>
  <si>
    <r>
      <t xml:space="preserve">        </t>
    </r>
    <r>
      <rPr>
        <b/>
        <sz val="8.5"/>
        <color indexed="8"/>
        <rFont val="Arial"/>
        <family val="2"/>
      </rPr>
      <t>(BYE)</t>
    </r>
  </si>
  <si>
    <t>ΚΥΡΙΑΚΟΥ ΔΗΜ</t>
  </si>
  <si>
    <t xml:space="preserve">      W.O.</t>
  </si>
  <si>
    <t>ΑΜΟΙΡΙΔΟΥ ΑΣΠΑ</t>
  </si>
  <si>
    <t xml:space="preserve">    5-4(7/4), 4-1</t>
  </si>
  <si>
    <t xml:space="preserve">    6-3, 6-0</t>
  </si>
  <si>
    <t>ΣΑΠΟΥΝΑΚΗ ΜΑΡ</t>
  </si>
  <si>
    <t>ΔΕΛΤΣΟΥ ΞΑΝΘ</t>
  </si>
  <si>
    <t xml:space="preserve">   4-1, 5-4(7/3)</t>
  </si>
  <si>
    <t>ΣΑΜΑΡΑ ΕΛ</t>
  </si>
  <si>
    <t xml:space="preserve">    4-2, 4-1</t>
  </si>
  <si>
    <t>ΤΣΑΛΙΚΙΔΟΥ ΕΥΘ</t>
  </si>
  <si>
    <r>
      <t xml:space="preserve">   </t>
    </r>
    <r>
      <rPr>
        <b/>
        <sz val="8.5"/>
        <color indexed="8"/>
        <rFont val="Arial"/>
        <family val="2"/>
      </rPr>
      <t xml:space="preserve"> 4-0, 4-0</t>
    </r>
  </si>
  <si>
    <t>ΓΑΝΙΚΑ ΕΙΡ-ΑΝ</t>
  </si>
  <si>
    <t xml:space="preserve">   4-6, 6,4, 7/4</t>
  </si>
  <si>
    <t>ΓΙΑΝΝΑΚΟΥΔΑΚΗ ΙΩΑΝ</t>
  </si>
  <si>
    <t xml:space="preserve">    2-4, 4-0, 7/5</t>
  </si>
  <si>
    <t>ΣΑΡΑΝΤΙΔΟΥ ΕΙΡ</t>
  </si>
  <si>
    <t xml:space="preserve">   4-2, 5-4(7/4)</t>
  </si>
  <si>
    <t>ΝΑΛΜΠΑΝΤΗ ΜΑΡ</t>
  </si>
  <si>
    <t xml:space="preserve">    4-2, 5-3</t>
  </si>
  <si>
    <r>
      <t xml:space="preserve">   </t>
    </r>
    <r>
      <rPr>
        <b/>
        <sz val="8.5"/>
        <color indexed="8"/>
        <rFont val="Arial"/>
        <family val="2"/>
      </rPr>
      <t>4-1, 4-1</t>
    </r>
  </si>
</sst>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a&quot;;&quot;Ja&quot;;&quot;Nej&quot;"/>
    <numFmt numFmtId="179" formatCode="&quot;Sant&quot;;&quot;Sant&quot;;&quot;Falskt&quot;"/>
    <numFmt numFmtId="180" formatCode="&quot;På&quot;;&quot;På&quot;;&quot;Av&quot;"/>
    <numFmt numFmtId="181" formatCode="_-&quot;$&quot;* #,##0.00_-;\-&quot;$&quot;* #,##0.00_-;_-&quot;$&quot;* &quot;-&quot;??_-;_-@_-"/>
    <numFmt numFmtId="182" formatCode="[$$-409]#,##0.00"/>
    <numFmt numFmtId="183" formatCode="0.0000"/>
    <numFmt numFmtId="184" formatCode="d/mmm/yy"/>
    <numFmt numFmtId="185" formatCode="dd/mm/yyyy"/>
    <numFmt numFmtId="186" formatCode="dd\ mmm\ yy"/>
    <numFmt numFmtId="187" formatCode="yy/mm/dd"/>
    <numFmt numFmtId="188" formatCode="0.000"/>
    <numFmt numFmtId="189" formatCode="&quot;$&quot;#,##0"/>
    <numFmt numFmtId="190" formatCode="&quot;$&quot;#,##0.00"/>
    <numFmt numFmtId="191" formatCode=";;;"/>
    <numFmt numFmtId="192" formatCode="mm/dd/yy"/>
    <numFmt numFmtId="193" formatCode="&quot;$&quot;#,##0;[Red]\-&quot;$&quot;#,##0"/>
    <numFmt numFmtId="194" formatCode="#,##0.0000"/>
    <numFmt numFmtId="195" formatCode="mmm\-yyyy"/>
    <numFmt numFmtId="196" formatCode="[$-809]dd\ mmmm\ yyyy"/>
    <numFmt numFmtId="197" formatCode="dd/mm/yy"/>
    <numFmt numFmtId="198" formatCode="&quot;Ναι&quot;;&quot;Ναι&quot;;&quot;'Οχι&quot;"/>
    <numFmt numFmtId="199" formatCode="&quot;Αληθές&quot;;&quot;Αληθές&quot;;&quot;Ψευδές&quot;"/>
    <numFmt numFmtId="200" formatCode="&quot;Ενεργοποίηση&quot;;&quot;Ενεργοποίηση&quot;;&quot;Απενεργοποίηση&quot;"/>
    <numFmt numFmtId="201" formatCode="[$€-2]\ #,##0.00_);[Red]\([$€-2]\ #,##0.00\)"/>
  </numFmts>
  <fonts count="67">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7"/>
      <name val="Arial"/>
      <family val="0"/>
    </font>
    <font>
      <b/>
      <sz val="7"/>
      <color indexed="8"/>
      <name val="Arial"/>
      <family val="0"/>
    </font>
    <font>
      <sz val="20"/>
      <color indexed="9"/>
      <name val="Arial"/>
      <family val="2"/>
    </font>
    <font>
      <sz val="11"/>
      <name val="Arial"/>
      <family val="2"/>
    </font>
    <font>
      <b/>
      <sz val="7"/>
      <color indexed="9"/>
      <name val="Arial"/>
      <family val="0"/>
    </font>
    <font>
      <sz val="7"/>
      <color indexed="8"/>
      <name val="Arial"/>
      <family val="2"/>
    </font>
    <font>
      <b/>
      <sz val="9"/>
      <name val="Arial"/>
      <family val="2"/>
    </font>
    <font>
      <sz val="6"/>
      <color indexed="9"/>
      <name val="Arial"/>
      <family val="2"/>
    </font>
    <font>
      <b/>
      <sz val="8"/>
      <color indexed="8"/>
      <name val="Tahoma"/>
      <family val="0"/>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sz val="14"/>
      <name val="Arial"/>
      <family val="2"/>
    </font>
    <font>
      <sz val="14"/>
      <color indexed="9"/>
      <name val="Arial"/>
      <family val="2"/>
    </font>
    <font>
      <i/>
      <sz val="8.5"/>
      <name val="Arial"/>
      <family val="2"/>
    </font>
    <font>
      <i/>
      <sz val="8.5"/>
      <color indexed="9"/>
      <name val="Arial"/>
      <family val="2"/>
    </font>
    <font>
      <sz val="8"/>
      <name val="Arial"/>
      <family val="0"/>
    </font>
    <font>
      <b/>
      <sz val="28"/>
      <name val="Arial"/>
      <family val="2"/>
    </font>
    <font>
      <b/>
      <sz val="18"/>
      <name val="Arial"/>
      <family val="2"/>
    </font>
    <font>
      <u val="single"/>
      <sz val="16"/>
      <color indexed="12"/>
      <name val="Arial"/>
      <family val="2"/>
    </font>
    <font>
      <u val="single"/>
      <sz val="6"/>
      <color indexed="12"/>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b/>
      <sz val="10"/>
      <color indexed="8"/>
      <name val="Arial"/>
      <family val="0"/>
    </font>
    <font>
      <b/>
      <sz val="10"/>
      <color indexed="10"/>
      <name val="Arial"/>
      <family val="0"/>
    </font>
    <font>
      <sz val="10"/>
      <color indexed="8"/>
      <name val="Arial"/>
      <family val="0"/>
    </font>
    <font>
      <sz val="22"/>
      <color indexed="8"/>
      <name val="ITF"/>
      <family val="0"/>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22"/>
        <bgColor indexed="64"/>
      </patternFill>
    </fill>
    <fill>
      <patternFill patternType="solid">
        <fgColor indexed="46"/>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color indexed="63"/>
      </left>
      <right>
        <color indexed="63"/>
      </right>
      <top style="thin">
        <color indexed="56"/>
      </top>
      <bottom style="double">
        <color indexed="56"/>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style="thin"/>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7"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 borderId="1" applyNumberFormat="0" applyAlignment="0" applyProtection="0"/>
    <xf numFmtId="0" fontId="50" fillId="9" borderId="2" applyNumberFormat="0" applyAlignment="0" applyProtection="0"/>
    <xf numFmtId="0" fontId="48" fillId="10" borderId="0" applyNumberFormat="0" applyBorder="0" applyAlignment="0" applyProtection="0"/>
    <xf numFmtId="0" fontId="48" fillId="11" borderId="0" applyNumberFormat="0" applyBorder="0" applyAlignment="0" applyProtection="0"/>
    <xf numFmtId="0" fontId="48" fillId="8"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51" fillId="15" borderId="3" applyNumberFormat="0" applyAlignment="0" applyProtection="0"/>
    <xf numFmtId="0" fontId="52" fillId="0" borderId="0" applyNumberForma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16" borderId="0" applyNumberFormat="0" applyBorder="0" applyAlignment="0" applyProtection="0"/>
    <xf numFmtId="0" fontId="57" fillId="6" borderId="0" applyNumberFormat="0" applyBorder="0" applyAlignment="0" applyProtection="0"/>
    <xf numFmtId="181" fontId="0" fillId="0" borderId="0" applyFont="0" applyFill="0" applyBorder="0" applyAlignment="0" applyProtection="0"/>
    <xf numFmtId="176" fontId="0" fillId="0" borderId="0" applyFont="0" applyFill="0" applyBorder="0" applyAlignment="0" applyProtection="0"/>
    <xf numFmtId="0" fontId="58" fillId="4"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4" borderId="1" applyNumberFormat="0" applyFont="0" applyAlignment="0" applyProtection="0"/>
    <xf numFmtId="0" fontId="60" fillId="0" borderId="7" applyNumberFormat="0" applyFill="0" applyAlignment="0" applyProtection="0"/>
    <xf numFmtId="0" fontId="51" fillId="0" borderId="8" applyNumberFormat="0" applyFill="0" applyAlignment="0" applyProtection="0"/>
    <xf numFmtId="0" fontId="61" fillId="0" borderId="0" applyNumberFormat="0" applyFill="0" applyBorder="0" applyAlignment="0" applyProtection="0"/>
    <xf numFmtId="0" fontId="62" fillId="15" borderId="1" applyNumberFormat="0" applyAlignment="0" applyProtection="0"/>
  </cellStyleXfs>
  <cellXfs count="192">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15" borderId="0" xfId="0" applyFont="1" applyFill="1" applyAlignment="1">
      <alignment vertical="center"/>
    </xf>
    <xf numFmtId="0" fontId="0" fillId="15" borderId="0" xfId="0" applyFill="1" applyAlignment="1">
      <alignment horizontal="left" vertical="center"/>
    </xf>
    <xf numFmtId="0" fontId="0" fillId="15" borderId="0" xfId="0" applyFill="1" applyAlignment="1">
      <alignment vertical="center"/>
    </xf>
    <xf numFmtId="0" fontId="4" fillId="0" borderId="0" xfId="0" applyFont="1" applyAlignment="1">
      <alignment vertical="center"/>
    </xf>
    <xf numFmtId="0" fontId="5" fillId="17" borderId="9" xfId="0" applyFont="1" applyFill="1" applyBorder="1" applyAlignment="1">
      <alignment horizontal="centerContinuous" vertical="center"/>
    </xf>
    <xf numFmtId="0" fontId="5" fillId="17" borderId="10" xfId="0" applyFont="1" applyFill="1" applyBorder="1" applyAlignment="1">
      <alignment horizontal="centerContinuous" vertical="center"/>
    </xf>
    <xf numFmtId="0" fontId="5" fillId="17" borderId="11" xfId="0" applyFont="1" applyFill="1" applyBorder="1" applyAlignment="1">
      <alignment horizontal="centerContinuous" vertical="center"/>
    </xf>
    <xf numFmtId="0" fontId="4" fillId="15" borderId="0" xfId="0" applyFont="1" applyFill="1" applyAlignment="1">
      <alignment vertical="center"/>
    </xf>
    <xf numFmtId="0" fontId="6" fillId="15" borderId="0" xfId="0" applyFont="1" applyFill="1" applyAlignment="1">
      <alignment horizontal="center" vertical="center"/>
    </xf>
    <xf numFmtId="0" fontId="6" fillId="15" borderId="0" xfId="0" applyFont="1" applyFill="1" applyAlignment="1">
      <alignment vertical="center"/>
    </xf>
    <xf numFmtId="0" fontId="6" fillId="15" borderId="0" xfId="0" applyFont="1" applyFill="1" applyAlignment="1">
      <alignment horizontal="left" vertical="center"/>
    </xf>
    <xf numFmtId="0" fontId="7" fillId="18" borderId="9" xfId="0" applyFont="1" applyFill="1" applyBorder="1" applyAlignment="1">
      <alignment horizontal="centerContinuous" vertical="center"/>
    </xf>
    <xf numFmtId="0" fontId="7" fillId="18" borderId="10" xfId="0" applyFont="1" applyFill="1" applyBorder="1" applyAlignment="1">
      <alignment horizontal="centerContinuous" vertical="center"/>
    </xf>
    <xf numFmtId="0" fontId="7" fillId="18" borderId="11"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15" borderId="12" xfId="0" applyNumberFormat="1" applyFont="1" applyFill="1" applyBorder="1" applyAlignment="1">
      <alignment vertical="center"/>
    </xf>
    <xf numFmtId="49" fontId="9" fillId="15" borderId="0" xfId="0" applyNumberFormat="1" applyFont="1" applyFill="1" applyAlignment="1">
      <alignment vertical="center"/>
    </xf>
    <xf numFmtId="49" fontId="9" fillId="15" borderId="0" xfId="0" applyNumberFormat="1" applyFont="1" applyFill="1" applyAlignment="1">
      <alignment horizontal="left" vertical="center"/>
    </xf>
    <xf numFmtId="49" fontId="8" fillId="15" borderId="0" xfId="0" applyNumberFormat="1" applyFont="1" applyFill="1" applyAlignment="1">
      <alignment vertical="center"/>
    </xf>
    <xf numFmtId="0" fontId="8" fillId="15" borderId="0" xfId="0" applyFont="1" applyFill="1" applyAlignment="1">
      <alignment vertical="center"/>
    </xf>
    <xf numFmtId="49" fontId="10" fillId="18" borderId="13" xfId="0" applyNumberFormat="1" applyFont="1" applyFill="1" applyBorder="1" applyAlignment="1">
      <alignment vertical="center"/>
    </xf>
    <xf numFmtId="49" fontId="10" fillId="18" borderId="14" xfId="0" applyNumberFormat="1" applyFont="1" applyFill="1" applyBorder="1" applyAlignment="1">
      <alignment vertical="center"/>
    </xf>
    <xf numFmtId="49" fontId="4" fillId="15" borderId="0" xfId="0" applyNumberFormat="1" applyFont="1" applyFill="1" applyAlignment="1">
      <alignment vertical="center"/>
    </xf>
    <xf numFmtId="49" fontId="11" fillId="15" borderId="0" xfId="0" applyNumberFormat="1" applyFont="1" applyFill="1" applyAlignment="1">
      <alignment horizontal="left" vertical="center"/>
    </xf>
    <xf numFmtId="49" fontId="4" fillId="15" borderId="0" xfId="0" applyNumberFormat="1" applyFont="1" applyFill="1" applyAlignment="1">
      <alignment horizontal="right" vertical="center"/>
    </xf>
    <xf numFmtId="0" fontId="12" fillId="15" borderId="12" xfId="0" applyFont="1" applyFill="1" applyBorder="1" applyAlignment="1">
      <alignment horizontal="left" vertical="center"/>
    </xf>
    <xf numFmtId="49" fontId="12" fillId="15" borderId="0" xfId="0" applyNumberFormat="1" applyFont="1" applyFill="1" applyAlignment="1">
      <alignment horizontal="left" vertical="center"/>
    </xf>
    <xf numFmtId="0" fontId="12" fillId="15" borderId="0" xfId="0" applyFont="1" applyFill="1" applyAlignment="1">
      <alignment vertical="center"/>
    </xf>
    <xf numFmtId="49" fontId="13" fillId="15" borderId="0" xfId="0" applyNumberFormat="1" applyFont="1" applyFill="1" applyAlignment="1">
      <alignment horizontal="left" vertical="center"/>
    </xf>
    <xf numFmtId="49" fontId="14" fillId="15" borderId="0" xfId="0" applyNumberFormat="1" applyFont="1" applyFill="1" applyAlignment="1">
      <alignment horizontal="left" vertical="center"/>
    </xf>
    <xf numFmtId="49" fontId="15" fillId="15" borderId="0" xfId="0" applyNumberFormat="1" applyFont="1" applyFill="1" applyAlignment="1">
      <alignment horizontal="left" vertical="center"/>
    </xf>
    <xf numFmtId="0" fontId="16" fillId="0" borderId="0" xfId="0" applyFont="1" applyAlignment="1">
      <alignment vertical="center"/>
    </xf>
    <xf numFmtId="14" fontId="16" fillId="18" borderId="15" xfId="0" applyNumberFormat="1" applyFont="1" applyFill="1" applyBorder="1" applyAlignment="1">
      <alignment horizontal="left" vertical="center"/>
    </xf>
    <xf numFmtId="49" fontId="16" fillId="15" borderId="0" xfId="0" applyNumberFormat="1" applyFont="1" applyFill="1" applyAlignment="1">
      <alignment vertical="center"/>
    </xf>
    <xf numFmtId="49" fontId="16" fillId="18" borderId="15" xfId="0" applyNumberFormat="1" applyFont="1" applyFill="1" applyBorder="1" applyAlignment="1">
      <alignment vertical="center"/>
    </xf>
    <xf numFmtId="3" fontId="16" fillId="18" borderId="14" xfId="53" applyNumberFormat="1" applyFont="1" applyFill="1" applyBorder="1" applyAlignment="1" applyProtection="1">
      <alignment horizontal="left" vertical="center"/>
      <protection locked="0"/>
    </xf>
    <xf numFmtId="49" fontId="17" fillId="18" borderId="14" xfId="0" applyNumberFormat="1" applyFont="1" applyFill="1" applyBorder="1" applyAlignment="1">
      <alignment horizontal="left" vertical="center"/>
    </xf>
    <xf numFmtId="0" fontId="6" fillId="15" borderId="0" xfId="0" applyFont="1" applyFill="1" applyAlignment="1">
      <alignment/>
    </xf>
    <xf numFmtId="0" fontId="6" fillId="15" borderId="0" xfId="0" applyFont="1" applyFill="1" applyAlignment="1">
      <alignment horizontal="left"/>
    </xf>
    <xf numFmtId="0" fontId="0" fillId="15" borderId="0" xfId="0" applyFill="1" applyAlignment="1">
      <alignment/>
    </xf>
    <xf numFmtId="0" fontId="16" fillId="18" borderId="15" xfId="0" applyFont="1" applyFill="1" applyBorder="1" applyAlignment="1">
      <alignment vertical="center"/>
    </xf>
    <xf numFmtId="0" fontId="0" fillId="0" borderId="0" xfId="0" applyFont="1" applyAlignment="1">
      <alignment vertical="center"/>
    </xf>
    <xf numFmtId="0" fontId="0" fillId="15" borderId="0" xfId="0" applyFont="1" applyFill="1" applyAlignment="1">
      <alignment vertical="center"/>
    </xf>
    <xf numFmtId="0" fontId="13" fillId="15" borderId="0" xfId="0" applyFont="1" applyFill="1" applyAlignment="1">
      <alignment vertical="center"/>
    </xf>
    <xf numFmtId="0" fontId="0" fillId="15" borderId="0" xfId="0" applyFont="1" applyFill="1" applyAlignment="1">
      <alignment horizontal="left" vertical="center"/>
    </xf>
    <xf numFmtId="0" fontId="0" fillId="15" borderId="0" xfId="0" applyFill="1" applyAlignment="1">
      <alignment horizontal="left"/>
    </xf>
    <xf numFmtId="0" fontId="6" fillId="15" borderId="0" xfId="0" applyFont="1" applyFill="1" applyAlignment="1">
      <alignment/>
    </xf>
    <xf numFmtId="0" fontId="8" fillId="15" borderId="0" xfId="0" applyFont="1" applyFill="1" applyAlignment="1">
      <alignment/>
    </xf>
    <xf numFmtId="0" fontId="18" fillId="15" borderId="0" xfId="34" applyFont="1" applyFill="1" applyBorder="1" applyAlignment="1">
      <alignment/>
    </xf>
    <xf numFmtId="0" fontId="18" fillId="15" borderId="0" xfId="34" applyFont="1" applyFill="1" applyAlignment="1">
      <alignment/>
    </xf>
    <xf numFmtId="49" fontId="19" fillId="15" borderId="0" xfId="0" applyNumberFormat="1" applyFont="1" applyFill="1" applyAlignment="1">
      <alignment vertical="center"/>
    </xf>
    <xf numFmtId="49" fontId="20" fillId="15" borderId="0" xfId="0" applyNumberFormat="1" applyFont="1" applyFill="1" applyAlignment="1">
      <alignment horizontal="right" vertical="center"/>
    </xf>
    <xf numFmtId="49" fontId="17" fillId="0" borderId="16" xfId="0" applyNumberFormat="1" applyFont="1" applyBorder="1" applyAlignment="1">
      <alignment horizontal="right" vertical="center"/>
    </xf>
    <xf numFmtId="49" fontId="8" fillId="19" borderId="17" xfId="0" applyNumberFormat="1" applyFont="1" applyFill="1" applyBorder="1" applyAlignment="1">
      <alignment vertical="center"/>
    </xf>
    <xf numFmtId="0" fontId="8" fillId="19"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49" fontId="12" fillId="0" borderId="0" xfId="0" applyNumberFormat="1" applyFont="1" applyAlignment="1">
      <alignment horizontal="left"/>
    </xf>
    <xf numFmtId="0" fontId="9" fillId="0" borderId="0" xfId="0" applyFont="1" applyAlignment="1">
      <alignment horizontal="center" vertical="center"/>
    </xf>
    <xf numFmtId="49" fontId="0" fillId="0" borderId="16" xfId="0" applyNumberFormat="1" applyFont="1" applyBorder="1" applyAlignment="1">
      <alignment vertical="center"/>
    </xf>
    <xf numFmtId="0" fontId="0" fillId="0" borderId="0" xfId="0" applyFont="1" applyAlignment="1">
      <alignment/>
    </xf>
    <xf numFmtId="49" fontId="0" fillId="0" borderId="0" xfId="0" applyNumberFormat="1" applyFont="1" applyAlignment="1">
      <alignment/>
    </xf>
    <xf numFmtId="49" fontId="25" fillId="0" borderId="0" xfId="0" applyNumberFormat="1" applyFont="1" applyAlignment="1">
      <alignment horizontal="left"/>
    </xf>
    <xf numFmtId="0" fontId="28"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1"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3" fillId="15" borderId="0" xfId="0" applyNumberFormat="1" applyFont="1" applyFill="1" applyAlignment="1">
      <alignment vertical="center"/>
    </xf>
    <xf numFmtId="49" fontId="16" fillId="0" borderId="16" xfId="0" applyNumberFormat="1" applyFont="1" applyBorder="1" applyAlignment="1">
      <alignment vertical="center"/>
    </xf>
    <xf numFmtId="49" fontId="30" fillId="0" borderId="16" xfId="0" applyNumberFormat="1" applyFont="1" applyBorder="1" applyAlignment="1">
      <alignment vertical="center"/>
    </xf>
    <xf numFmtId="49" fontId="16" fillId="0" borderId="16" xfId="53" applyNumberFormat="1" applyFont="1" applyBorder="1" applyAlignment="1" applyProtection="1">
      <alignment vertical="center"/>
      <protection locked="0"/>
    </xf>
    <xf numFmtId="0" fontId="17" fillId="0" borderId="16" xfId="0" applyFont="1" applyBorder="1" applyAlignment="1">
      <alignment horizontal="left" vertical="center"/>
    </xf>
    <xf numFmtId="49" fontId="8" fillId="15" borderId="0" xfId="0" applyNumberFormat="1" applyFont="1" applyFill="1" applyAlignment="1">
      <alignment horizontal="right" vertical="center"/>
    </xf>
    <xf numFmtId="49" fontId="8" fillId="15" borderId="0" xfId="0" applyNumberFormat="1" applyFont="1" applyFill="1" applyAlignment="1">
      <alignment horizontal="center" vertical="center"/>
    </xf>
    <xf numFmtId="49" fontId="8" fillId="15" borderId="0" xfId="0" applyNumberFormat="1" applyFont="1" applyFill="1" applyAlignment="1">
      <alignment horizontal="left" vertical="center"/>
    </xf>
    <xf numFmtId="49" fontId="28" fillId="15" borderId="0" xfId="0" applyNumberFormat="1" applyFont="1" applyFill="1" applyAlignment="1">
      <alignment horizontal="center" vertical="center"/>
    </xf>
    <xf numFmtId="49" fontId="28" fillId="15" borderId="0" xfId="0" applyNumberFormat="1" applyFont="1" applyFill="1" applyAlignment="1">
      <alignment vertical="center"/>
    </xf>
    <xf numFmtId="49" fontId="9" fillId="15"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26" fillId="0" borderId="0" xfId="0" applyNumberFormat="1" applyFont="1" applyAlignment="1">
      <alignment horizontal="center" vertical="center"/>
    </xf>
    <xf numFmtId="49" fontId="26" fillId="0" borderId="0" xfId="0" applyNumberFormat="1" applyFont="1" applyAlignment="1">
      <alignment vertical="center"/>
    </xf>
    <xf numFmtId="49" fontId="31" fillId="15" borderId="0" xfId="0" applyNumberFormat="1" applyFont="1" applyFill="1" applyAlignment="1">
      <alignment horizontal="center" vertical="center"/>
    </xf>
    <xf numFmtId="0" fontId="32" fillId="0" borderId="18" xfId="0" applyFont="1" applyBorder="1" applyAlignment="1">
      <alignment vertical="center"/>
    </xf>
    <xf numFmtId="0" fontId="33" fillId="20" borderId="18" xfId="0" applyFont="1" applyFill="1" applyBorder="1" applyAlignment="1">
      <alignment horizontal="center" vertical="center"/>
    </xf>
    <xf numFmtId="0" fontId="31" fillId="0" borderId="18" xfId="0" applyFont="1" applyBorder="1" applyAlignment="1">
      <alignment vertical="center"/>
    </xf>
    <xf numFmtId="0" fontId="34" fillId="0" borderId="0" xfId="0" applyFont="1" applyAlignment="1">
      <alignment vertical="center"/>
    </xf>
    <xf numFmtId="0" fontId="32" fillId="19" borderId="0" xfId="0" applyFont="1" applyFill="1" applyAlignment="1">
      <alignment vertical="center"/>
    </xf>
    <xf numFmtId="0" fontId="35" fillId="19" borderId="0" xfId="0" applyFont="1" applyFill="1" applyAlignment="1">
      <alignment vertical="center"/>
    </xf>
    <xf numFmtId="49" fontId="32" fillId="19" borderId="0" xfId="0" applyNumberFormat="1" applyFont="1" applyFill="1" applyAlignment="1">
      <alignment vertical="center"/>
    </xf>
    <xf numFmtId="49" fontId="35" fillId="19" borderId="0" xfId="0" applyNumberFormat="1" applyFont="1" applyFill="1" applyAlignment="1">
      <alignment vertical="center"/>
    </xf>
    <xf numFmtId="0" fontId="0" fillId="19" borderId="0" xfId="0" applyFont="1" applyFill="1" applyAlignment="1">
      <alignment vertical="center"/>
    </xf>
    <xf numFmtId="0" fontId="0" fillId="0" borderId="19" xfId="0" applyFont="1" applyBorder="1" applyAlignment="1">
      <alignment vertical="center"/>
    </xf>
    <xf numFmtId="49" fontId="32" fillId="15" borderId="0" xfId="0" applyNumberFormat="1" applyFont="1" applyFill="1" applyAlignment="1">
      <alignment horizontal="center" vertical="center"/>
    </xf>
    <xf numFmtId="0" fontId="32" fillId="0" borderId="0" xfId="0" applyFont="1" applyAlignment="1">
      <alignment horizontal="center" vertical="center"/>
    </xf>
    <xf numFmtId="0" fontId="28" fillId="0" borderId="0" xfId="0" applyFont="1" applyAlignment="1">
      <alignment horizontal="right" vertical="center"/>
    </xf>
    <xf numFmtId="0" fontId="0" fillId="0" borderId="20" xfId="0" applyFont="1" applyBorder="1" applyAlignment="1">
      <alignment vertical="center"/>
    </xf>
    <xf numFmtId="0" fontId="33" fillId="0" borderId="0" xfId="0" applyFont="1" applyAlignment="1">
      <alignment horizontal="center" vertical="center"/>
    </xf>
    <xf numFmtId="0" fontId="36" fillId="21" borderId="17" xfId="0" applyFont="1" applyFill="1" applyBorder="1" applyAlignment="1">
      <alignment horizontal="right" vertical="center"/>
    </xf>
    <xf numFmtId="49" fontId="34" fillId="0" borderId="18" xfId="0" applyNumberFormat="1" applyFont="1" applyBorder="1" applyAlignment="1">
      <alignment vertical="center"/>
    </xf>
    <xf numFmtId="49" fontId="34" fillId="0" borderId="0" xfId="0" applyNumberFormat="1" applyFont="1" applyAlignment="1">
      <alignment vertical="center"/>
    </xf>
    <xf numFmtId="49" fontId="34" fillId="0" borderId="17" xfId="0" applyNumberFormat="1" applyFont="1" applyBorder="1" applyAlignment="1">
      <alignment vertical="center"/>
    </xf>
    <xf numFmtId="0" fontId="37" fillId="0" borderId="21" xfId="0" applyFont="1" applyBorder="1" applyAlignment="1">
      <alignment horizontal="center" vertical="center"/>
    </xf>
    <xf numFmtId="0" fontId="0" fillId="0" borderId="22" xfId="0" applyFont="1" applyBorder="1" applyAlignment="1">
      <alignment vertical="center"/>
    </xf>
    <xf numFmtId="49" fontId="34" fillId="0" borderId="21" xfId="0" applyNumberFormat="1" applyFont="1" applyBorder="1" applyAlignment="1">
      <alignment vertical="center"/>
    </xf>
    <xf numFmtId="49" fontId="31" fillId="15" borderId="0" xfId="0" applyNumberFormat="1" applyFont="1" applyFill="1" applyAlignment="1">
      <alignment horizontal="center" vertical="center"/>
    </xf>
    <xf numFmtId="49" fontId="0" fillId="19" borderId="0" xfId="0" applyNumberFormat="1" applyFont="1" applyFill="1" applyAlignment="1">
      <alignment vertical="center"/>
    </xf>
    <xf numFmtId="49" fontId="22" fillId="19" borderId="0" xfId="0" applyNumberFormat="1" applyFont="1" applyFill="1" applyAlignment="1">
      <alignment horizontal="center" vertical="center"/>
    </xf>
    <xf numFmtId="49" fontId="38" fillId="0" borderId="0" xfId="0" applyNumberFormat="1" applyFont="1" applyAlignment="1">
      <alignment vertical="center"/>
    </xf>
    <xf numFmtId="49" fontId="39" fillId="0" borderId="0" xfId="0" applyNumberFormat="1" applyFont="1" applyAlignment="1">
      <alignment horizontal="center" vertical="center"/>
    </xf>
    <xf numFmtId="49" fontId="38" fillId="19" borderId="0" xfId="0" applyNumberFormat="1" applyFont="1" applyFill="1" applyAlignment="1">
      <alignment vertical="center"/>
    </xf>
    <xf numFmtId="49" fontId="39" fillId="19" borderId="0" xfId="0" applyNumberFormat="1" applyFont="1" applyFill="1" applyAlignment="1">
      <alignment vertical="center"/>
    </xf>
    <xf numFmtId="0" fontId="0" fillId="19" borderId="0" xfId="0" applyFill="1" applyAlignment="1">
      <alignment vertical="center"/>
    </xf>
    <xf numFmtId="0" fontId="19" fillId="15" borderId="13" xfId="0" applyFont="1" applyFill="1" applyBorder="1" applyAlignment="1">
      <alignment vertical="center"/>
    </xf>
    <xf numFmtId="0" fontId="19" fillId="15" borderId="23" xfId="0" applyFont="1" applyFill="1" applyBorder="1" applyAlignment="1">
      <alignment vertical="center"/>
    </xf>
    <xf numFmtId="0" fontId="19" fillId="15" borderId="24" xfId="0" applyFont="1" applyFill="1" applyBorder="1" applyAlignment="1">
      <alignment vertical="center"/>
    </xf>
    <xf numFmtId="49" fontId="20" fillId="15" borderId="23" xfId="0" applyNumberFormat="1" applyFont="1" applyFill="1" applyBorder="1" applyAlignment="1">
      <alignment horizontal="center" vertical="center"/>
    </xf>
    <xf numFmtId="49" fontId="20" fillId="15" borderId="23" xfId="0" applyNumberFormat="1" applyFont="1" applyFill="1" applyBorder="1" applyAlignment="1">
      <alignment vertical="center"/>
    </xf>
    <xf numFmtId="49" fontId="20" fillId="15" borderId="23" xfId="0" applyNumberFormat="1" applyFont="1" applyFill="1" applyBorder="1" applyAlignment="1">
      <alignment horizontal="centerContinuous" vertical="center"/>
    </xf>
    <xf numFmtId="49" fontId="20" fillId="15" borderId="14" xfId="0" applyNumberFormat="1" applyFont="1" applyFill="1" applyBorder="1" applyAlignment="1">
      <alignment horizontal="centerContinuous" vertical="center"/>
    </xf>
    <xf numFmtId="49" fontId="23" fillId="15" borderId="23" xfId="0" applyNumberFormat="1" applyFont="1" applyFill="1" applyBorder="1" applyAlignment="1">
      <alignment vertical="center"/>
    </xf>
    <xf numFmtId="49" fontId="23" fillId="15" borderId="14" xfId="0" applyNumberFormat="1" applyFont="1" applyFill="1" applyBorder="1" applyAlignment="1">
      <alignment vertical="center"/>
    </xf>
    <xf numFmtId="49" fontId="19" fillId="15" borderId="23" xfId="0" applyNumberFormat="1" applyFont="1" applyFill="1" applyBorder="1" applyAlignment="1">
      <alignment horizontal="left" vertical="center"/>
    </xf>
    <xf numFmtId="49" fontId="19" fillId="0" borderId="23" xfId="0" applyNumberFormat="1" applyFont="1" applyBorder="1" applyAlignment="1">
      <alignment horizontal="left" vertical="center"/>
    </xf>
    <xf numFmtId="49" fontId="23" fillId="19" borderId="14" xfId="0" applyNumberFormat="1" applyFont="1" applyFill="1" applyBorder="1" applyAlignment="1">
      <alignment vertical="center"/>
    </xf>
    <xf numFmtId="49" fontId="8" fillId="0" borderId="0" xfId="0" applyNumberFormat="1" applyFont="1" applyAlignment="1">
      <alignment vertical="center"/>
    </xf>
    <xf numFmtId="49" fontId="8" fillId="0" borderId="25" xfId="0" applyNumberFormat="1" applyFont="1" applyBorder="1" applyAlignment="1">
      <alignment vertical="center"/>
    </xf>
    <xf numFmtId="49" fontId="8" fillId="0" borderId="17" xfId="0" applyNumberFormat="1" applyFont="1" applyBorder="1" applyAlignment="1">
      <alignment horizontal="right" vertical="center"/>
    </xf>
    <xf numFmtId="49" fontId="8" fillId="0" borderId="0" xfId="0" applyNumberFormat="1" applyFont="1" applyAlignment="1">
      <alignment horizontal="center" vertical="center"/>
    </xf>
    <xf numFmtId="49" fontId="8" fillId="19" borderId="0" xfId="0" applyNumberFormat="1" applyFont="1" applyFill="1" applyAlignment="1">
      <alignment horizontal="center" vertical="center"/>
    </xf>
    <xf numFmtId="49" fontId="24" fillId="0" borderId="0" xfId="0" applyNumberFormat="1" applyFont="1" applyAlignment="1">
      <alignment horizontal="center" vertical="center"/>
    </xf>
    <xf numFmtId="49" fontId="28" fillId="0" borderId="0" xfId="0" applyNumberFormat="1" applyFont="1" applyAlignment="1">
      <alignment vertical="center"/>
    </xf>
    <xf numFmtId="49" fontId="28" fillId="0" borderId="17" xfId="0" applyNumberFormat="1" applyFont="1" applyBorder="1" applyAlignment="1">
      <alignment vertical="center"/>
    </xf>
    <xf numFmtId="49" fontId="19" fillId="15" borderId="26" xfId="0" applyNumberFormat="1" applyFont="1" applyFill="1" applyBorder="1" applyAlignment="1">
      <alignment vertical="center"/>
    </xf>
    <xf numFmtId="49" fontId="28" fillId="15" borderId="17" xfId="0" applyNumberFormat="1" applyFont="1" applyFill="1" applyBorder="1" applyAlignment="1">
      <alignment vertical="center"/>
    </xf>
    <xf numFmtId="0" fontId="8" fillId="0" borderId="18" xfId="0" applyFont="1" applyBorder="1" applyAlignment="1">
      <alignment vertical="center"/>
    </xf>
    <xf numFmtId="49" fontId="28" fillId="0" borderId="18" xfId="0" applyNumberFormat="1" applyFont="1" applyBorder="1" applyAlignment="1">
      <alignment vertical="center"/>
    </xf>
    <xf numFmtId="49" fontId="8" fillId="0" borderId="18" xfId="0" applyNumberFormat="1" applyFont="1" applyBorder="1" applyAlignment="1">
      <alignment vertical="center"/>
    </xf>
    <xf numFmtId="49" fontId="28" fillId="0" borderId="21" xfId="0" applyNumberFormat="1" applyFont="1" applyBorder="1" applyAlignment="1">
      <alignment vertical="center"/>
    </xf>
    <xf numFmtId="49" fontId="8" fillId="0" borderId="27" xfId="0" applyNumberFormat="1" applyFont="1" applyBorder="1" applyAlignment="1">
      <alignment vertical="center"/>
    </xf>
    <xf numFmtId="49" fontId="8" fillId="0" borderId="21" xfId="0" applyNumberFormat="1" applyFont="1" applyBorder="1" applyAlignment="1">
      <alignment horizontal="right" vertical="center"/>
    </xf>
    <xf numFmtId="0" fontId="8" fillId="15" borderId="25" xfId="0" applyFont="1" applyFill="1" applyBorder="1" applyAlignment="1">
      <alignment vertical="center"/>
    </xf>
    <xf numFmtId="49" fontId="8" fillId="15" borderId="17" xfId="0" applyNumberFormat="1" applyFont="1" applyFill="1" applyBorder="1" applyAlignment="1">
      <alignment horizontal="right" vertical="center"/>
    </xf>
    <xf numFmtId="0" fontId="19" fillId="15" borderId="27" xfId="0" applyFont="1" applyFill="1" applyBorder="1" applyAlignment="1">
      <alignment vertical="center"/>
    </xf>
    <xf numFmtId="0" fontId="19" fillId="15" borderId="18" xfId="0" applyFont="1" applyFill="1" applyBorder="1" applyAlignment="1">
      <alignment vertical="center"/>
    </xf>
    <xf numFmtId="0" fontId="19" fillId="15" borderId="28" xfId="0" applyFont="1" applyFill="1" applyBorder="1" applyAlignment="1">
      <alignment vertical="center"/>
    </xf>
    <xf numFmtId="0" fontId="8" fillId="0" borderId="17" xfId="0" applyFont="1" applyBorder="1" applyAlignment="1">
      <alignment horizontal="right" vertical="center"/>
    </xf>
    <xf numFmtId="0" fontId="8" fillId="0" borderId="21" xfId="0" applyFont="1" applyBorder="1" applyAlignment="1">
      <alignment horizontal="right" vertical="center"/>
    </xf>
    <xf numFmtId="49" fontId="8" fillId="0" borderId="18" xfId="0" applyNumberFormat="1" applyFont="1" applyBorder="1" applyAlignment="1">
      <alignment horizontal="center" vertical="center"/>
    </xf>
    <xf numFmtId="0" fontId="8" fillId="19" borderId="18" xfId="0" applyFont="1" applyFill="1" applyBorder="1" applyAlignment="1">
      <alignment vertical="center"/>
    </xf>
    <xf numFmtId="49" fontId="8" fillId="19" borderId="18" xfId="0" applyNumberFormat="1" applyFont="1" applyFill="1" applyBorder="1" applyAlignment="1">
      <alignment horizontal="center" vertical="center"/>
    </xf>
    <xf numFmtId="49" fontId="8" fillId="19" borderId="21" xfId="0" applyNumberFormat="1" applyFont="1" applyFill="1" applyBorder="1" applyAlignment="1">
      <alignment vertical="center"/>
    </xf>
    <xf numFmtId="49" fontId="24" fillId="0" borderId="18" xfId="0" applyNumberFormat="1" applyFont="1" applyBorder="1" applyAlignment="1">
      <alignment horizontal="center" vertical="center"/>
    </xf>
    <xf numFmtId="0" fontId="36" fillId="21" borderId="21" xfId="0" applyFont="1" applyFill="1" applyBorder="1" applyAlignment="1">
      <alignment horizontal="right" vertical="center"/>
    </xf>
    <xf numFmtId="0" fontId="35" fillId="19" borderId="17" xfId="0" applyFont="1" applyFill="1" applyBorder="1" applyAlignment="1">
      <alignment vertical="center"/>
    </xf>
    <xf numFmtId="0" fontId="35" fillId="19" borderId="18" xfId="0" applyFont="1" applyFill="1" applyBorder="1" applyAlignment="1">
      <alignment vertical="center"/>
    </xf>
    <xf numFmtId="0" fontId="35" fillId="19" borderId="21" xfId="0" applyFont="1" applyFill="1" applyBorder="1" applyAlignment="1">
      <alignment vertical="center"/>
    </xf>
    <xf numFmtId="0" fontId="40" fillId="19" borderId="0" xfId="0" applyFont="1" applyFill="1" applyAlignment="1">
      <alignment horizontal="right" vertical="center"/>
    </xf>
    <xf numFmtId="0" fontId="41" fillId="0" borderId="0" xfId="0" applyFont="1" applyAlignment="1">
      <alignment vertical="center"/>
    </xf>
    <xf numFmtId="0" fontId="34" fillId="0" borderId="21" xfId="0" applyFont="1" applyBorder="1" applyAlignment="1">
      <alignment horizontal="right" vertical="center"/>
    </xf>
    <xf numFmtId="0" fontId="36" fillId="21" borderId="0" xfId="0" applyFont="1" applyFill="1" applyAlignment="1">
      <alignment horizontal="right" vertical="center"/>
    </xf>
    <xf numFmtId="0" fontId="43" fillId="15" borderId="0" xfId="0" applyFont="1" applyFill="1" applyAlignment="1">
      <alignment vertical="center"/>
    </xf>
    <xf numFmtId="0" fontId="44" fillId="15" borderId="0" xfId="0" applyFont="1" applyFill="1" applyAlignment="1">
      <alignment/>
    </xf>
    <xf numFmtId="0" fontId="44" fillId="0" borderId="0" xfId="0" applyFont="1" applyAlignment="1">
      <alignment/>
    </xf>
    <xf numFmtId="49" fontId="46" fillId="15" borderId="0" xfId="34" applyNumberFormat="1" applyFont="1" applyFill="1" applyAlignment="1">
      <alignment horizontal="right" vertical="center"/>
    </xf>
    <xf numFmtId="49" fontId="19" fillId="19" borderId="29" xfId="0" applyNumberFormat="1" applyFont="1" applyFill="1" applyBorder="1" applyAlignment="1">
      <alignment vertical="center"/>
    </xf>
    <xf numFmtId="0" fontId="32" fillId="0" borderId="18" xfId="0" applyFont="1" applyBorder="1" applyAlignment="1">
      <alignment vertical="center"/>
    </xf>
    <xf numFmtId="0" fontId="34" fillId="0" borderId="18" xfId="0" applyFont="1" applyBorder="1" applyAlignment="1">
      <alignment horizontal="center" vertical="center"/>
    </xf>
    <xf numFmtId="0" fontId="34" fillId="0" borderId="0" xfId="0" applyFont="1" applyAlignment="1">
      <alignment vertical="center"/>
    </xf>
    <xf numFmtId="0" fontId="65" fillId="0" borderId="0" xfId="0" applyFont="1" applyAlignment="1">
      <alignment vertical="center"/>
    </xf>
    <xf numFmtId="0" fontId="28" fillId="0" borderId="0" xfId="0" applyFont="1" applyAlignment="1">
      <alignment horizontal="right" vertical="center"/>
    </xf>
    <xf numFmtId="0" fontId="36" fillId="21" borderId="30" xfId="0" applyFont="1" applyFill="1" applyBorder="1" applyAlignment="1">
      <alignment horizontal="right" vertical="center"/>
    </xf>
    <xf numFmtId="0" fontId="34" fillId="0" borderId="18" xfId="0" applyFont="1" applyBorder="1" applyAlignment="1">
      <alignment vertical="center"/>
    </xf>
    <xf numFmtId="0" fontId="34" fillId="0" borderId="21" xfId="0" applyFont="1" applyBorder="1" applyAlignment="1">
      <alignment horizontal="center" vertical="center"/>
    </xf>
    <xf numFmtId="0" fontId="34" fillId="0" borderId="17" xfId="0" applyFont="1" applyBorder="1" applyAlignment="1">
      <alignment horizontal="left" vertical="center"/>
    </xf>
    <xf numFmtId="0" fontId="34" fillId="0" borderId="0" xfId="0" applyFont="1" applyAlignment="1">
      <alignment horizontal="center" vertical="center"/>
    </xf>
    <xf numFmtId="0" fontId="36" fillId="21" borderId="17" xfId="0" applyFont="1" applyFill="1" applyBorder="1" applyAlignment="1">
      <alignment horizontal="right" vertical="center"/>
    </xf>
    <xf numFmtId="0" fontId="34" fillId="0" borderId="17" xfId="0" applyFont="1" applyBorder="1" applyAlignment="1">
      <alignment vertical="center"/>
    </xf>
    <xf numFmtId="0" fontId="34" fillId="0" borderId="21" xfId="0" applyFont="1" applyBorder="1" applyAlignment="1">
      <alignment vertical="center"/>
    </xf>
    <xf numFmtId="0" fontId="37" fillId="0" borderId="18" xfId="0" applyFont="1" applyBorder="1" applyAlignment="1">
      <alignment vertical="center"/>
    </xf>
    <xf numFmtId="0" fontId="31" fillId="0" borderId="18" xfId="0" applyFont="1" applyBorder="1" applyAlignment="1">
      <alignment vertical="center"/>
    </xf>
    <xf numFmtId="0" fontId="45" fillId="15" borderId="0" xfId="34" applyFont="1" applyFill="1" applyAlignment="1">
      <alignment horizontal="center"/>
    </xf>
    <xf numFmtId="14" fontId="16" fillId="0" borderId="16" xfId="0" applyNumberFormat="1" applyFont="1" applyBorder="1" applyAlignment="1">
      <alignment horizontal="left" vertical="center"/>
    </xf>
    <xf numFmtId="0" fontId="37" fillId="0" borderId="0" xfId="0" applyFont="1" applyAlignment="1">
      <alignmen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Followed Hyperlink" xfId="33"/>
    <cellStyle name="Hyperlink" xfId="34"/>
    <cellStyle name="Comma" xfId="35"/>
    <cellStyle name="Comma [0]" xfId="36"/>
    <cellStyle name="Εισαγωγή" xfId="37"/>
    <cellStyle name="Έλεγχος κελιού" xfId="38"/>
    <cellStyle name="Έμφαση1" xfId="39"/>
    <cellStyle name="Έμφαση2" xfId="40"/>
    <cellStyle name="Έμφαση3" xfId="41"/>
    <cellStyle name="Έμφαση4" xfId="42"/>
    <cellStyle name="Έμφαση5" xfId="43"/>
    <cellStyle name="Έμφαση6" xfId="44"/>
    <cellStyle name="Έξοδος" xfId="45"/>
    <cellStyle name="Επεξηγηματικό κείμενο" xfId="46"/>
    <cellStyle name="Επικεφαλίδα 1" xfId="47"/>
    <cellStyle name="Επικεφαλίδα 2" xfId="48"/>
    <cellStyle name="Επικεφαλίδα 3" xfId="49"/>
    <cellStyle name="Επικεφαλίδα 4" xfId="50"/>
    <cellStyle name="Κακό" xfId="51"/>
    <cellStyle name="Καλό" xfId="52"/>
    <cellStyle name="Currency" xfId="53"/>
    <cellStyle name="Currency [0]"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dxfs count="316">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color indexed="9"/>
      </font>
      <fill>
        <patternFill>
          <bgColor indexed="42"/>
        </patternFill>
      </fill>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i val="0"/>
        <color indexed="9"/>
      </font>
    </dxf>
    <dxf>
      <font>
        <i val="0"/>
        <color indexed="9"/>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color indexed="9"/>
      </font>
      <fill>
        <patternFill>
          <bgColor indexed="42"/>
        </patternFill>
      </fill>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i val="0"/>
        <color indexed="9"/>
      </font>
    </dxf>
    <dxf>
      <font>
        <i val="0"/>
        <color indexed="9"/>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47625</xdr:rowOff>
    </xdr:from>
    <xdr:to>
      <xdr:col>10</xdr:col>
      <xdr:colOff>542925</xdr:colOff>
      <xdr:row>25</xdr:row>
      <xdr:rowOff>142875</xdr:rowOff>
    </xdr:to>
    <xdr:sp>
      <xdr:nvSpPr>
        <xdr:cNvPr id="1" name="Text Box 1"/>
        <xdr:cNvSpPr txBox="1">
          <a:spLocks noChangeArrowheads="1"/>
        </xdr:cNvSpPr>
      </xdr:nvSpPr>
      <xdr:spPr>
        <a:xfrm>
          <a:off x="19050" y="885825"/>
          <a:ext cx="6619875" cy="3819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DATES
</a:t>
          </a:r>
          <a:r>
            <a:rPr lang="en-US" cap="none" sz="1000" b="1" i="0" u="none" baseline="0">
              <a:solidFill>
                <a:srgbClr val="FF0000"/>
              </a:solidFill>
              <a:latin typeface="Arial"/>
              <a:ea typeface="Arial"/>
              <a:cs typeface="Arial"/>
            </a:rPr>
            <a:t>In most sheets the standard Date Format is "dd/mm/yy", for example: 07/05/04 for 07 May 2004.</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some sheets, mainly the Player Lists and Acceptance Preparation sheets, the Date of Birth of the players must be entered. At the top of these sheets are three button indicating different date formats:
</a:t>
          </a:r>
          <a:r>
            <a:rPr lang="en-US" cap="none" sz="1000" b="1" i="0" u="none" baseline="0">
              <a:solidFill>
                <a:srgbClr val="000000"/>
              </a:solidFill>
              <a:latin typeface="Arial"/>
              <a:ea typeface="Arial"/>
              <a:cs typeface="Arial"/>
            </a:rPr>
            <a:t>"dd mmm yy"</a:t>
          </a:r>
          <a:r>
            <a:rPr lang="en-US" cap="none" sz="1000" b="0" i="0" u="none" baseline="0">
              <a:solidFill>
                <a:srgbClr val="000000"/>
              </a:solidFill>
              <a:latin typeface="Arial"/>
              <a:ea typeface="Arial"/>
              <a:cs typeface="Arial"/>
            </a:rPr>
            <a:t>   corresponding to 07 May 04 (European style, date before month, with month as three letters)
</a:t>
          </a:r>
          <a:r>
            <a:rPr lang="en-US" cap="none" sz="1000" b="1" i="0" u="none" baseline="0">
              <a:solidFill>
                <a:srgbClr val="000000"/>
              </a:solidFill>
              <a:latin typeface="Arial"/>
              <a:ea typeface="Arial"/>
              <a:cs typeface="Arial"/>
            </a:rPr>
            <a:t>"dd/mm/yy" </a:t>
          </a:r>
          <a:r>
            <a:rPr lang="en-US" cap="none" sz="1000" b="0" i="0" u="none" baseline="0">
              <a:solidFill>
                <a:srgbClr val="000000"/>
              </a:solidFill>
              <a:latin typeface="Arial"/>
              <a:ea typeface="Arial"/>
              <a:cs typeface="Arial"/>
            </a:rPr>
            <a:t>     corresponding to 07/05/04 (European style, date before month, with month in two digits)
</a:t>
          </a:r>
          <a:r>
            <a:rPr lang="en-US" cap="none" sz="1000" b="1" i="0" u="none" baseline="0">
              <a:solidFill>
                <a:srgbClr val="000000"/>
              </a:solidFill>
              <a:latin typeface="Arial"/>
              <a:ea typeface="Arial"/>
              <a:cs typeface="Arial"/>
            </a:rPr>
            <a:t>"mm/dd/yy"</a:t>
          </a:r>
          <a:r>
            <a:rPr lang="en-US" cap="none" sz="1000" b="0" i="0" u="none" baseline="0">
              <a:solidFill>
                <a:srgbClr val="000000"/>
              </a:solidFill>
              <a:latin typeface="Arial"/>
              <a:ea typeface="Arial"/>
              <a:cs typeface="Arial"/>
            </a:rPr>
            <a:t>      corresponding to 05/07/04 (US style, Month before date, with month in two digits)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entering data, select the setting corresponding to your system settings (European or US).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Before transmission to the ITF it is mandatory to set the dates to European style.
</a:t>
          </a:r>
          <a:r>
            <a:rPr lang="en-US" cap="none" sz="1000" b="0" i="0" u="none" baseline="0">
              <a:solidFill>
                <a:srgbClr val="000000"/>
              </a:solidFill>
              <a:latin typeface="Arial"/>
              <a:ea typeface="Arial"/>
              <a:cs typeface="Arial"/>
            </a:rPr>
            <a:t>You may use the "dd mmm yy" version (with Month in three letters) only if the Months are displayed in English; otherwise use the "dd/mm/yy" setting. The "mm/dd/yy" version must not be used.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NAMES</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all players on the ITF Junior Ranking lists all names must appear as in these Ranking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name is spelt incorrectly in the ranking list, please email ITF Rankings and ask them to change the spelling. Until you have received confirmation that the spelling has been corrected you still must use the spelling of the ranking lists.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procedures will speed up registration and accuracy of the rankings lists. Thank you for your co-operation!</a:t>
          </a:r>
        </a:p>
      </xdr:txBody>
    </xdr:sp>
    <xdr:clientData/>
  </xdr:twoCellAnchor>
  <xdr:oneCellAnchor>
    <xdr:from>
      <xdr:col>4</xdr:col>
      <xdr:colOff>514350</xdr:colOff>
      <xdr:row>0</xdr:row>
      <xdr:rowOff>190500</xdr:rowOff>
    </xdr:from>
    <xdr:ext cx="714375" cy="428625"/>
    <xdr:sp>
      <xdr:nvSpPr>
        <xdr:cNvPr id="2" name="AutoShape 2"/>
        <xdr:cNvSpPr>
          <a:spLocks noChangeAspect="1"/>
        </xdr:cNvSpPr>
      </xdr:nvSpPr>
      <xdr:spPr>
        <a:xfrm>
          <a:off x="2952750" y="190500"/>
          <a:ext cx="714375" cy="428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609600</xdr:colOff>
      <xdr:row>0</xdr:row>
      <xdr:rowOff>200025</xdr:rowOff>
    </xdr:from>
    <xdr:ext cx="619125" cy="419100"/>
    <xdr:sp>
      <xdr:nvSpPr>
        <xdr:cNvPr id="3" name="AutoShape 3"/>
        <xdr:cNvSpPr>
          <a:spLocks noChangeAspect="1"/>
        </xdr:cNvSpPr>
      </xdr:nvSpPr>
      <xdr:spPr>
        <a:xfrm>
          <a:off x="2438400" y="200025"/>
          <a:ext cx="619125" cy="419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9</xdr:col>
      <xdr:colOff>438150</xdr:colOff>
      <xdr:row>0</xdr:row>
      <xdr:rowOff>9525</xdr:rowOff>
    </xdr:from>
    <xdr:to>
      <xdr:col>10</xdr:col>
      <xdr:colOff>542925</xdr:colOff>
      <xdr:row>0</xdr:row>
      <xdr:rowOff>438150</xdr:rowOff>
    </xdr:to>
    <xdr:pic>
      <xdr:nvPicPr>
        <xdr:cNvPr id="4" name="Picture 4"/>
        <xdr:cNvPicPr preferRelativeResize="1">
          <a:picLocks noChangeAspect="1"/>
        </xdr:cNvPicPr>
      </xdr:nvPicPr>
      <xdr:blipFill>
        <a:blip r:embed="rId1"/>
        <a:stretch>
          <a:fillRect/>
        </a:stretch>
      </xdr:blipFill>
      <xdr:spPr>
        <a:xfrm>
          <a:off x="5924550" y="9525"/>
          <a:ext cx="7143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514350</xdr:colOff>
      <xdr:row>0</xdr:row>
      <xdr:rowOff>76200</xdr:rowOff>
    </xdr:from>
    <xdr:to>
      <xdr:col>4</xdr:col>
      <xdr:colOff>1228725</xdr:colOff>
      <xdr:row>0</xdr:row>
      <xdr:rowOff>504825</xdr:rowOff>
    </xdr:to>
    <xdr:pic>
      <xdr:nvPicPr>
        <xdr:cNvPr id="2" name="Picture 8"/>
        <xdr:cNvPicPr preferRelativeResize="1">
          <a:picLocks noChangeAspect="1"/>
        </xdr:cNvPicPr>
      </xdr:nvPicPr>
      <xdr:blipFill>
        <a:blip r:embed="rId1"/>
        <a:stretch>
          <a:fillRect/>
        </a:stretch>
      </xdr:blipFill>
      <xdr:spPr>
        <a:xfrm>
          <a:off x="5619750" y="76200"/>
          <a:ext cx="714375" cy="428625"/>
        </a:xfrm>
        <a:prstGeom prst="rect">
          <a:avLst/>
        </a:prstGeom>
        <a:noFill/>
        <a:ln w="9525" cmpd="sng">
          <a:noFill/>
        </a:ln>
      </xdr:spPr>
    </xdr:pic>
    <xdr:clientData/>
  </xdr:twoCellAnchor>
  <xdr:twoCellAnchor>
    <xdr:from>
      <xdr:col>0</xdr:col>
      <xdr:colOff>28575</xdr:colOff>
      <xdr:row>13</xdr:row>
      <xdr:rowOff>19050</xdr:rowOff>
    </xdr:from>
    <xdr:to>
      <xdr:col>4</xdr:col>
      <xdr:colOff>1247775</xdr:colOff>
      <xdr:row>13</xdr:row>
      <xdr:rowOff>1314450</xdr:rowOff>
    </xdr:to>
    <xdr:sp>
      <xdr:nvSpPr>
        <xdr:cNvPr id="3"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Kyriakos\LOCALS~1\Temp\%CE%91%CF%80%CE%BF%CF%85%CE%B5%CE%BB%CE%AD%CF%83%CE%BC%CE%B1%CF%84%CE%B1%20%CE%9A%CE%BF%CF%81-1.%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Boys Si Main Draw Sign-in sheet"/>
      <sheetName val="Boys Si Main Draw Prep"/>
      <sheetName val="Boys Si Main 24&amp;32"/>
      <sheetName val="Girls Si MainDraw Sign-in sheet"/>
      <sheetName val="Girls Si Main Draw Prep"/>
      <sheetName val="Girls Si Main 24&amp;3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ders.wennberg@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2"/>
  <dimension ref="A1:K30"/>
  <sheetViews>
    <sheetView showGridLines="0" zoomScalePageLayoutView="0" workbookViewId="0" topLeftCell="A1">
      <selection activeCell="A27" sqref="A27:K27"/>
    </sheetView>
  </sheetViews>
  <sheetFormatPr defaultColWidth="9.140625" defaultRowHeight="12.75"/>
  <sheetData>
    <row r="1" spans="1:11" s="2" customFormat="1" ht="42.75" customHeight="1">
      <c r="A1" s="169" t="s">
        <v>28</v>
      </c>
      <c r="B1" s="169"/>
      <c r="C1" s="169"/>
      <c r="D1" s="5"/>
      <c r="E1" s="4"/>
      <c r="F1" s="5"/>
      <c r="G1" s="5"/>
      <c r="H1" s="5"/>
      <c r="I1" s="5"/>
      <c r="J1" s="5"/>
      <c r="K1" s="5"/>
    </row>
    <row r="2" spans="1:11" s="171" customFormat="1" ht="23.25">
      <c r="A2" s="170" t="s">
        <v>24</v>
      </c>
      <c r="B2" s="170"/>
      <c r="C2" s="170"/>
      <c r="D2" s="170"/>
      <c r="E2" s="170"/>
      <c r="F2" s="170"/>
      <c r="G2" s="170"/>
      <c r="H2" s="170"/>
      <c r="I2" s="170"/>
      <c r="J2" s="170"/>
      <c r="K2" s="170"/>
    </row>
    <row r="3" spans="1:11" ht="12.75">
      <c r="A3" s="43"/>
      <c r="B3" s="43"/>
      <c r="C3" s="43"/>
      <c r="D3" s="43"/>
      <c r="E3" s="43"/>
      <c r="F3" s="43"/>
      <c r="G3" s="43"/>
      <c r="H3" s="43"/>
      <c r="I3" s="43"/>
      <c r="J3" s="43"/>
      <c r="K3" s="43"/>
    </row>
    <row r="4" spans="1:11" ht="12.75">
      <c r="A4" s="43"/>
      <c r="B4" s="43"/>
      <c r="C4" s="43"/>
      <c r="D4" s="43"/>
      <c r="E4" s="43"/>
      <c r="F4" s="43"/>
      <c r="G4" s="43"/>
      <c r="H4" s="43"/>
      <c r="I4" s="43"/>
      <c r="J4" s="43"/>
      <c r="K4" s="43"/>
    </row>
    <row r="5" spans="1:11" ht="12.75">
      <c r="A5" s="43"/>
      <c r="B5" s="43"/>
      <c r="C5" s="43"/>
      <c r="D5" s="43"/>
      <c r="E5" s="43"/>
      <c r="F5" s="43"/>
      <c r="G5" s="43"/>
      <c r="H5" s="43"/>
      <c r="I5" s="43"/>
      <c r="J5" s="43"/>
      <c r="K5" s="43"/>
    </row>
    <row r="6" spans="1:11" ht="12.75">
      <c r="A6" s="43"/>
      <c r="B6" s="43"/>
      <c r="C6" s="43"/>
      <c r="D6" s="43"/>
      <c r="E6" s="43"/>
      <c r="F6" s="43"/>
      <c r="G6" s="43"/>
      <c r="H6" s="43"/>
      <c r="I6" s="43"/>
      <c r="J6" s="43"/>
      <c r="K6" s="43"/>
    </row>
    <row r="7" spans="1:11" ht="12.75">
      <c r="A7" s="43"/>
      <c r="B7" s="43"/>
      <c r="C7" s="43"/>
      <c r="D7" s="43"/>
      <c r="E7" s="43"/>
      <c r="F7" s="43"/>
      <c r="G7" s="43"/>
      <c r="H7" s="43"/>
      <c r="I7" s="43"/>
      <c r="J7" s="43"/>
      <c r="K7" s="43"/>
    </row>
    <row r="8" spans="1:11" ht="12.75">
      <c r="A8" s="43"/>
      <c r="B8" s="43"/>
      <c r="C8" s="43"/>
      <c r="D8" s="43"/>
      <c r="E8" s="43"/>
      <c r="F8" s="43"/>
      <c r="G8" s="43"/>
      <c r="H8" s="43"/>
      <c r="I8" s="43"/>
      <c r="J8" s="43"/>
      <c r="K8" s="43"/>
    </row>
    <row r="9" spans="1:11" ht="12.75">
      <c r="A9" s="43"/>
      <c r="B9" s="43"/>
      <c r="C9" s="43"/>
      <c r="D9" s="43"/>
      <c r="E9" s="43"/>
      <c r="F9" s="43"/>
      <c r="G9" s="43"/>
      <c r="H9" s="43"/>
      <c r="I9" s="43"/>
      <c r="J9" s="43"/>
      <c r="K9" s="43"/>
    </row>
    <row r="10" spans="1:11" ht="12.75">
      <c r="A10" s="43"/>
      <c r="B10" s="43"/>
      <c r="C10" s="43"/>
      <c r="D10" s="43"/>
      <c r="E10" s="43"/>
      <c r="F10" s="43"/>
      <c r="G10" s="43"/>
      <c r="H10" s="43"/>
      <c r="I10" s="43"/>
      <c r="J10" s="43"/>
      <c r="K10" s="43"/>
    </row>
    <row r="11" spans="1:11" ht="12.75">
      <c r="A11" s="43"/>
      <c r="B11" s="43"/>
      <c r="C11" s="43"/>
      <c r="D11" s="43"/>
      <c r="E11" s="43"/>
      <c r="F11" s="43"/>
      <c r="G11" s="43"/>
      <c r="H11" s="43"/>
      <c r="I11" s="43"/>
      <c r="J11" s="43"/>
      <c r="K11" s="43"/>
    </row>
    <row r="12" spans="1:11" ht="12.75">
      <c r="A12" s="43"/>
      <c r="B12" s="43"/>
      <c r="C12" s="43"/>
      <c r="D12" s="43"/>
      <c r="E12" s="43"/>
      <c r="F12" s="43"/>
      <c r="G12" s="43"/>
      <c r="H12" s="43"/>
      <c r="I12" s="43"/>
      <c r="J12" s="43"/>
      <c r="K12" s="43"/>
    </row>
    <row r="13" spans="1:11" ht="12.75">
      <c r="A13" s="43"/>
      <c r="B13" s="43"/>
      <c r="C13" s="43"/>
      <c r="D13" s="43"/>
      <c r="E13" s="43"/>
      <c r="F13" s="43"/>
      <c r="G13" s="43"/>
      <c r="H13" s="43"/>
      <c r="I13" s="43"/>
      <c r="J13" s="43"/>
      <c r="K13" s="43"/>
    </row>
    <row r="14" spans="1:11" ht="12.75">
      <c r="A14" s="43"/>
      <c r="B14" s="43"/>
      <c r="C14" s="43"/>
      <c r="D14" s="43"/>
      <c r="E14" s="43"/>
      <c r="F14" s="43"/>
      <c r="G14" s="43"/>
      <c r="H14" s="43"/>
      <c r="I14" s="43"/>
      <c r="J14" s="43"/>
      <c r="K14" s="43"/>
    </row>
    <row r="15" spans="1:11" ht="12.75">
      <c r="A15" s="43"/>
      <c r="B15" s="43"/>
      <c r="C15" s="43"/>
      <c r="D15" s="43"/>
      <c r="E15" s="43"/>
      <c r="F15" s="43"/>
      <c r="G15" s="43"/>
      <c r="H15" s="43"/>
      <c r="I15" s="43"/>
      <c r="J15" s="43"/>
      <c r="K15" s="43"/>
    </row>
    <row r="16" spans="1:11" ht="12.75">
      <c r="A16" s="43"/>
      <c r="B16" s="43"/>
      <c r="C16" s="43"/>
      <c r="D16" s="43"/>
      <c r="E16" s="43"/>
      <c r="F16" s="43"/>
      <c r="G16" s="43"/>
      <c r="H16" s="43"/>
      <c r="I16" s="43"/>
      <c r="J16" s="43"/>
      <c r="K16" s="43"/>
    </row>
    <row r="17" spans="1:11" ht="12.75">
      <c r="A17" s="43"/>
      <c r="B17" s="43"/>
      <c r="C17" s="43"/>
      <c r="D17" s="43"/>
      <c r="E17" s="43"/>
      <c r="F17" s="43"/>
      <c r="G17" s="43"/>
      <c r="H17" s="43"/>
      <c r="I17" s="43"/>
      <c r="J17" s="43"/>
      <c r="K17" s="43"/>
    </row>
    <row r="18" spans="1:11" ht="12.75">
      <c r="A18" s="43"/>
      <c r="B18" s="43"/>
      <c r="C18" s="43"/>
      <c r="D18" s="43"/>
      <c r="E18" s="43"/>
      <c r="F18" s="43"/>
      <c r="G18" s="43"/>
      <c r="H18" s="43"/>
      <c r="I18" s="43"/>
      <c r="J18" s="43"/>
      <c r="K18" s="43"/>
    </row>
    <row r="19" spans="1:11" ht="12.75">
      <c r="A19" s="43"/>
      <c r="B19" s="43"/>
      <c r="C19" s="43"/>
      <c r="D19" s="43"/>
      <c r="E19" s="43"/>
      <c r="F19" s="43"/>
      <c r="G19" s="43"/>
      <c r="H19" s="43"/>
      <c r="I19" s="43"/>
      <c r="J19" s="43"/>
      <c r="K19" s="43"/>
    </row>
    <row r="20" spans="1:11" ht="12.75">
      <c r="A20" s="43"/>
      <c r="B20" s="43"/>
      <c r="C20" s="43"/>
      <c r="D20" s="43"/>
      <c r="E20" s="43"/>
      <c r="F20" s="43"/>
      <c r="G20" s="43"/>
      <c r="H20" s="43"/>
      <c r="I20" s="43"/>
      <c r="J20" s="43"/>
      <c r="K20" s="43"/>
    </row>
    <row r="21" spans="1:11" ht="12.75">
      <c r="A21" s="43"/>
      <c r="B21" s="43"/>
      <c r="C21" s="43"/>
      <c r="D21" s="43"/>
      <c r="E21" s="43"/>
      <c r="F21" s="43"/>
      <c r="G21" s="43"/>
      <c r="H21" s="43"/>
      <c r="I21" s="43"/>
      <c r="J21" s="43"/>
      <c r="K21" s="43"/>
    </row>
    <row r="22" spans="1:11" ht="12.75">
      <c r="A22" s="43"/>
      <c r="B22" s="43"/>
      <c r="C22" s="43"/>
      <c r="D22" s="43"/>
      <c r="E22" s="43"/>
      <c r="F22" s="43"/>
      <c r="G22" s="43"/>
      <c r="H22" s="43"/>
      <c r="I22" s="43"/>
      <c r="J22" s="43"/>
      <c r="K22" s="43"/>
    </row>
    <row r="23" spans="1:11" ht="12.75">
      <c r="A23" s="43"/>
      <c r="B23" s="43"/>
      <c r="C23" s="43"/>
      <c r="D23" s="43"/>
      <c r="E23" s="43"/>
      <c r="F23" s="43"/>
      <c r="G23" s="43"/>
      <c r="H23" s="43"/>
      <c r="I23" s="43"/>
      <c r="J23" s="43"/>
      <c r="K23" s="43"/>
    </row>
    <row r="24" spans="1:11" ht="12.75">
      <c r="A24" s="43"/>
      <c r="B24" s="43"/>
      <c r="C24" s="43"/>
      <c r="D24" s="43"/>
      <c r="E24" s="43"/>
      <c r="F24" s="43"/>
      <c r="G24" s="43"/>
      <c r="H24" s="43"/>
      <c r="I24" s="43"/>
      <c r="J24" s="43"/>
      <c r="K24" s="43"/>
    </row>
    <row r="25" spans="1:11" ht="12.75">
      <c r="A25" s="43"/>
      <c r="B25" s="43"/>
      <c r="C25" s="43"/>
      <c r="D25" s="43"/>
      <c r="E25" s="43"/>
      <c r="F25" s="43"/>
      <c r="G25" s="43"/>
      <c r="H25" s="43"/>
      <c r="I25" s="43"/>
      <c r="J25" s="43"/>
      <c r="K25" s="43"/>
    </row>
    <row r="26" spans="1:11" ht="12.75">
      <c r="A26" s="43"/>
      <c r="B26" s="43"/>
      <c r="C26" s="43"/>
      <c r="D26" s="43"/>
      <c r="E26" s="43"/>
      <c r="F26" s="43"/>
      <c r="G26" s="43"/>
      <c r="H26" s="43"/>
      <c r="I26" s="43"/>
      <c r="J26" s="43"/>
      <c r="K26" s="43"/>
    </row>
    <row r="27" spans="1:11" ht="21.75" customHeight="1">
      <c r="A27" s="189" t="s">
        <v>25</v>
      </c>
      <c r="B27" s="189"/>
      <c r="C27" s="189"/>
      <c r="D27" s="189"/>
      <c r="E27" s="189"/>
      <c r="F27" s="189"/>
      <c r="G27" s="189"/>
      <c r="H27" s="189"/>
      <c r="I27" s="189"/>
      <c r="J27" s="189"/>
      <c r="K27" s="189"/>
    </row>
    <row r="28" spans="1:11" ht="12.75">
      <c r="A28" s="43"/>
      <c r="B28" s="43"/>
      <c r="C28" s="43"/>
      <c r="D28" s="43"/>
      <c r="E28" s="43"/>
      <c r="F28" s="43"/>
      <c r="G28" s="43"/>
      <c r="H28" s="43"/>
      <c r="I28" s="43"/>
      <c r="J28" s="43"/>
      <c r="K28" s="43"/>
    </row>
    <row r="29" spans="1:11" ht="12.75">
      <c r="A29" s="43"/>
      <c r="B29" s="43"/>
      <c r="C29" s="43"/>
      <c r="D29" s="43"/>
      <c r="E29" s="43"/>
      <c r="F29" s="43"/>
      <c r="G29" s="43"/>
      <c r="H29" s="43"/>
      <c r="I29" s="43"/>
      <c r="J29" s="43"/>
      <c r="K29" s="43"/>
    </row>
    <row r="30" spans="1:11" ht="12.75">
      <c r="A30" s="43"/>
      <c r="B30" s="43"/>
      <c r="C30" s="43"/>
      <c r="D30" s="43"/>
      <c r="E30" s="43"/>
      <c r="F30" s="43"/>
      <c r="G30" s="43"/>
      <c r="H30" s="43"/>
      <c r="I30" s="43"/>
      <c r="J30" s="43"/>
      <c r="K30" s="43"/>
    </row>
  </sheetData>
  <sheetProtection/>
  <mergeCells count="1">
    <mergeCell ref="A27:K27"/>
  </mergeCells>
  <hyperlinks>
    <hyperlink ref="A27:K27" location="'Week SetUp'!A3" display="NEXT: Go to Week SetUp"/>
  </hyperlink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G9" sqref="G9"/>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1"/>
      <c r="B3" s="12"/>
      <c r="C3" s="12"/>
      <c r="D3" s="12"/>
      <c r="E3" s="13"/>
      <c r="F3" s="5"/>
      <c r="G3" s="5"/>
    </row>
    <row r="4" spans="1:7" s="2" customFormat="1" ht="20.25" customHeight="1" thickBot="1">
      <c r="A4" s="14" t="s">
        <v>2</v>
      </c>
      <c r="B4" s="15"/>
      <c r="C4" s="15"/>
      <c r="D4" s="15"/>
      <c r="E4" s="16"/>
      <c r="F4" s="5"/>
      <c r="G4" s="5"/>
    </row>
    <row r="5" spans="1:7" s="17" customFormat="1" ht="15" customHeight="1">
      <c r="A5" s="19" t="s">
        <v>3</v>
      </c>
      <c r="B5" s="20"/>
      <c r="C5" s="20"/>
      <c r="D5" s="20"/>
      <c r="E5" s="21"/>
      <c r="F5" s="22"/>
      <c r="G5" s="23"/>
    </row>
    <row r="6" spans="1:7" s="2" customFormat="1" ht="26.25">
      <c r="A6" s="24" t="s">
        <v>59</v>
      </c>
      <c r="B6" s="25"/>
      <c r="C6" s="26"/>
      <c r="D6" s="27"/>
      <c r="E6" s="28" t="s">
        <v>30</v>
      </c>
      <c r="F6" s="5"/>
      <c r="G6" s="5"/>
    </row>
    <row r="7" spans="1:7" s="17" customFormat="1" ht="15" customHeight="1">
      <c r="A7" s="19" t="s">
        <v>36</v>
      </c>
      <c r="B7" s="20"/>
      <c r="C7" s="20"/>
      <c r="D7" s="84" t="s">
        <v>27</v>
      </c>
      <c r="E7" s="172" t="s">
        <v>26</v>
      </c>
      <c r="F7" s="22"/>
      <c r="G7" s="23"/>
    </row>
    <row r="8" spans="1:7" s="2" customFormat="1" ht="16.5" customHeight="1">
      <c r="A8" s="29" t="s">
        <v>4</v>
      </c>
      <c r="B8" s="30"/>
      <c r="C8" s="31"/>
      <c r="D8" s="32"/>
      <c r="E8" s="33"/>
      <c r="F8" s="5"/>
      <c r="G8" s="5"/>
    </row>
    <row r="9" spans="1:7" s="2" customFormat="1" ht="15" customHeight="1">
      <c r="A9" s="19" t="s">
        <v>31</v>
      </c>
      <c r="B9" s="20"/>
      <c r="C9" s="20" t="s">
        <v>32</v>
      </c>
      <c r="D9" s="20" t="s">
        <v>33</v>
      </c>
      <c r="E9" s="34" t="s">
        <v>35</v>
      </c>
      <c r="F9" s="5"/>
      <c r="G9" s="5"/>
    </row>
    <row r="10" spans="1:7" s="2" customFormat="1" ht="12.75">
      <c r="A10" s="36" t="s">
        <v>60</v>
      </c>
      <c r="B10" s="37"/>
      <c r="C10" s="38" t="s">
        <v>57</v>
      </c>
      <c r="D10" s="39" t="s">
        <v>61</v>
      </c>
      <c r="E10" s="40" t="s">
        <v>62</v>
      </c>
      <c r="F10" s="5"/>
      <c r="G10" s="5"/>
    </row>
    <row r="11" spans="1:7" ht="12.75">
      <c r="A11" s="19" t="s">
        <v>5</v>
      </c>
      <c r="B11" s="20"/>
      <c r="C11" s="41"/>
      <c r="D11" s="41"/>
      <c r="E11" s="42"/>
      <c r="F11" s="43"/>
      <c r="G11" s="43"/>
    </row>
    <row r="12" spans="1:7" s="2" customFormat="1" ht="12.75">
      <c r="A12" s="44"/>
      <c r="B12" s="5"/>
      <c r="C12" s="46"/>
      <c r="D12" s="47"/>
      <c r="E12" s="48"/>
      <c r="F12" s="5"/>
      <c r="G12" s="5"/>
    </row>
    <row r="13" spans="1:7" ht="7.5" customHeight="1">
      <c r="A13" s="43"/>
      <c r="B13" s="43"/>
      <c r="C13" s="43"/>
      <c r="D13" s="43"/>
      <c r="E13" s="49"/>
      <c r="F13" s="43"/>
      <c r="G13" s="43"/>
    </row>
    <row r="14" spans="1:7" ht="107.25" customHeight="1">
      <c r="A14" s="43"/>
      <c r="B14" s="43"/>
      <c r="C14" s="43"/>
      <c r="D14" s="43"/>
      <c r="E14" s="49"/>
      <c r="F14" s="43"/>
      <c r="G14" s="43"/>
    </row>
    <row r="15" spans="1:7" ht="12.75">
      <c r="A15" s="41" t="s">
        <v>29</v>
      </c>
      <c r="B15" s="41"/>
      <c r="C15" s="41"/>
      <c r="D15" s="41"/>
      <c r="E15" s="49"/>
      <c r="F15" s="43"/>
      <c r="G15" s="43"/>
    </row>
    <row r="16" spans="1:7" ht="12.75">
      <c r="A16" s="41" t="s">
        <v>6</v>
      </c>
      <c r="B16" s="41"/>
      <c r="C16" s="41"/>
      <c r="D16" s="41"/>
      <c r="E16" s="50"/>
      <c r="F16" s="43"/>
      <c r="G16" s="43"/>
    </row>
    <row r="17" spans="1:7" ht="12.75" customHeight="1">
      <c r="A17" s="51" t="s">
        <v>7</v>
      </c>
      <c r="B17" s="52" t="s">
        <v>8</v>
      </c>
      <c r="C17" s="52"/>
      <c r="D17" s="53"/>
      <c r="E17" s="49"/>
      <c r="F17" s="43"/>
      <c r="G17" s="43"/>
    </row>
    <row r="18" spans="1:7" ht="12.75">
      <c r="A18" s="43"/>
      <c r="B18" s="43"/>
      <c r="C18" s="43"/>
      <c r="D18" s="43"/>
      <c r="E18" s="49"/>
      <c r="F18" s="43"/>
      <c r="G18" s="43"/>
    </row>
  </sheetData>
  <sheetProtection/>
  <hyperlinks>
    <hyperlink ref="B17" r:id="rId1" display="mailto:anders.wennberg@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3.xml><?xml version="1.0" encoding="utf-8"?>
<worksheet xmlns="http://schemas.openxmlformats.org/spreadsheetml/2006/main" xmlns:r="http://schemas.openxmlformats.org/officeDocument/2006/relationships">
  <sheetPr codeName="Sheet139">
    <pageSetUpPr fitToPage="1"/>
  </sheetPr>
  <dimension ref="A1:T81"/>
  <sheetViews>
    <sheetView showGridLines="0" showZeros="0" tabSelected="1" zoomScalePageLayoutView="0" workbookViewId="0" topLeftCell="A1">
      <selection activeCell="V21" sqref="V2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67" customWidth="1"/>
    <col min="10" max="10" width="10.7109375" style="0" customWidth="1"/>
    <col min="11" max="11" width="1.7109375" style="67" customWidth="1"/>
    <col min="12" max="12" width="10.7109375" style="0" customWidth="1"/>
    <col min="13" max="13" width="1.7109375" style="68" customWidth="1"/>
    <col min="14" max="14" width="10.7109375" style="0" customWidth="1"/>
    <col min="15" max="15" width="1.7109375" style="67" customWidth="1"/>
    <col min="16" max="16" width="10.7109375" style="0" customWidth="1"/>
    <col min="17" max="17" width="1.7109375" style="68" customWidth="1"/>
    <col min="18" max="18" width="0" style="0" hidden="1" customWidth="1"/>
    <col min="19" max="19" width="8.7109375" style="0" customWidth="1"/>
    <col min="20" max="20" width="9.140625" style="0" hidden="1" customWidth="1"/>
  </cols>
  <sheetData>
    <row r="1" spans="1:17" s="69" customFormat="1" ht="21.75" customHeight="1">
      <c r="A1" s="59" t="s">
        <v>64</v>
      </c>
      <c r="B1" s="59"/>
      <c r="C1" s="70"/>
      <c r="D1" s="70"/>
      <c r="E1" s="70"/>
      <c r="F1" s="70"/>
      <c r="G1" s="70"/>
      <c r="H1" s="70"/>
      <c r="I1" s="71"/>
      <c r="J1" s="66" t="s">
        <v>69</v>
      </c>
      <c r="K1" s="66"/>
      <c r="L1" s="60"/>
      <c r="M1" s="71"/>
      <c r="N1" s="71" t="s">
        <v>63</v>
      </c>
      <c r="O1" s="71"/>
      <c r="P1" s="70"/>
      <c r="Q1" s="71"/>
    </row>
    <row r="2" spans="1:17" s="64" customFormat="1" ht="12.75">
      <c r="A2" s="61" t="str">
        <f>'Week SetUp'!$A$8</f>
        <v>ITF Junior Circuit</v>
      </c>
      <c r="B2" s="61"/>
      <c r="C2" s="61"/>
      <c r="D2" s="61"/>
      <c r="E2" s="61"/>
      <c r="F2" s="72"/>
      <c r="G2" s="65"/>
      <c r="H2" s="65"/>
      <c r="I2" s="73"/>
      <c r="J2" s="66" t="s">
        <v>56</v>
      </c>
      <c r="K2" s="66"/>
      <c r="L2" s="66"/>
      <c r="M2" s="73"/>
      <c r="N2" s="65"/>
      <c r="O2" s="73"/>
      <c r="P2" s="65"/>
      <c r="Q2" s="73"/>
    </row>
    <row r="3" spans="1:17" s="18" customFormat="1" ht="11.25" customHeight="1">
      <c r="A3" s="54" t="s">
        <v>31</v>
      </c>
      <c r="B3" s="54"/>
      <c r="C3" s="54"/>
      <c r="D3" s="54"/>
      <c r="E3" s="54"/>
      <c r="F3" s="54" t="s">
        <v>32</v>
      </c>
      <c r="G3" s="54"/>
      <c r="H3" s="54"/>
      <c r="I3" s="74"/>
      <c r="J3" s="54" t="s">
        <v>33</v>
      </c>
      <c r="K3" s="74"/>
      <c r="L3" s="54"/>
      <c r="M3" s="74"/>
      <c r="N3" s="54"/>
      <c r="O3" s="74"/>
      <c r="P3" s="54"/>
      <c r="Q3" s="55" t="s">
        <v>34</v>
      </c>
    </row>
    <row r="4" spans="1:17" s="35" customFormat="1" ht="11.25" customHeight="1" thickBot="1">
      <c r="A4" s="190" t="s">
        <v>65</v>
      </c>
      <c r="B4" s="190"/>
      <c r="C4" s="190"/>
      <c r="D4" s="75"/>
      <c r="E4" s="75"/>
      <c r="F4" s="75" t="s">
        <v>66</v>
      </c>
      <c r="G4" s="63"/>
      <c r="H4" s="75"/>
      <c r="I4" s="76"/>
      <c r="J4" s="77" t="s">
        <v>67</v>
      </c>
      <c r="K4" s="76"/>
      <c r="L4" s="78">
        <f>'Week SetUp'!$A$12</f>
        <v>0</v>
      </c>
      <c r="M4" s="76"/>
      <c r="N4" s="75" t="s">
        <v>68</v>
      </c>
      <c r="O4" s="76"/>
      <c r="P4" s="75"/>
      <c r="Q4" s="56"/>
    </row>
    <row r="5" spans="1:17" s="18" customFormat="1" ht="9.75">
      <c r="A5" s="79"/>
      <c r="B5" s="80" t="s">
        <v>10</v>
      </c>
      <c r="C5" s="80" t="s">
        <v>39</v>
      </c>
      <c r="D5" s="80" t="s">
        <v>11</v>
      </c>
      <c r="E5" s="81" t="s">
        <v>37</v>
      </c>
      <c r="F5" s="81" t="s">
        <v>38</v>
      </c>
      <c r="G5" s="81"/>
      <c r="H5" s="81" t="s">
        <v>32</v>
      </c>
      <c r="I5" s="81"/>
      <c r="J5" s="80" t="s">
        <v>40</v>
      </c>
      <c r="K5" s="82"/>
      <c r="L5" s="80" t="s">
        <v>43</v>
      </c>
      <c r="M5" s="82"/>
      <c r="N5" s="80" t="s">
        <v>41</v>
      </c>
      <c r="O5" s="82"/>
      <c r="P5" s="80" t="s">
        <v>42</v>
      </c>
      <c r="Q5" s="83"/>
    </row>
    <row r="6" spans="1:17" s="18" customFormat="1" ht="3.75" customHeight="1" thickBot="1">
      <c r="A6" s="84"/>
      <c r="B6" s="85"/>
      <c r="C6" s="62"/>
      <c r="D6" s="85"/>
      <c r="E6" s="86"/>
      <c r="F6" s="86"/>
      <c r="G6" s="87"/>
      <c r="H6" s="86"/>
      <c r="I6" s="88"/>
      <c r="J6" s="85"/>
      <c r="K6" s="88"/>
      <c r="L6" s="85"/>
      <c r="M6" s="88"/>
      <c r="N6" s="85"/>
      <c r="O6" s="88"/>
      <c r="P6" s="85"/>
      <c r="Q6" s="89"/>
    </row>
    <row r="7" spans="1:20" s="45" customFormat="1" ht="10.5" customHeight="1">
      <c r="A7" s="79"/>
      <c r="B7" s="80" t="s">
        <v>10</v>
      </c>
      <c r="C7" s="80" t="s">
        <v>39</v>
      </c>
      <c r="D7" s="80" t="s">
        <v>11</v>
      </c>
      <c r="E7" s="81" t="s">
        <v>37</v>
      </c>
      <c r="F7" s="81" t="s">
        <v>38</v>
      </c>
      <c r="G7" s="81"/>
      <c r="H7" s="81" t="s">
        <v>32</v>
      </c>
      <c r="I7" s="81"/>
      <c r="J7" s="80" t="s">
        <v>40</v>
      </c>
      <c r="K7" s="82"/>
      <c r="L7" s="80" t="s">
        <v>43</v>
      </c>
      <c r="M7" s="82"/>
      <c r="N7" s="80" t="s">
        <v>41</v>
      </c>
      <c r="O7" s="82"/>
      <c r="P7" s="80" t="s">
        <v>42</v>
      </c>
      <c r="Q7" s="83"/>
      <c r="R7" s="99"/>
      <c r="T7" s="100" t="e">
        <f>#REF!</f>
        <v>#REF!</v>
      </c>
    </row>
    <row r="8" spans="1:20" s="45" customFormat="1" ht="9" customHeight="1">
      <c r="A8" s="84"/>
      <c r="B8" s="85"/>
      <c r="C8" s="62"/>
      <c r="D8" s="85"/>
      <c r="E8" s="86"/>
      <c r="F8" s="86"/>
      <c r="G8" s="87"/>
      <c r="H8" s="86"/>
      <c r="I8" s="88"/>
      <c r="J8" s="85"/>
      <c r="K8" s="88"/>
      <c r="L8" s="85"/>
      <c r="M8" s="88"/>
      <c r="N8" s="85"/>
      <c r="O8" s="88"/>
      <c r="P8" s="85"/>
      <c r="Q8" s="89"/>
      <c r="R8" s="99"/>
      <c r="T8" s="104" t="e">
        <f>#REF!</f>
        <v>#REF!</v>
      </c>
    </row>
    <row r="9" spans="1:20" s="45" customFormat="1" ht="9" customHeight="1">
      <c r="A9" s="90">
        <v>1</v>
      </c>
      <c r="B9" s="91">
        <f>IF($D9="","",VLOOKUP($D9,'[1]Boys Si Main Draw Prep'!$A$7:$P$38,15))</f>
        <v>0</v>
      </c>
      <c r="C9" s="91">
        <v>50</v>
      </c>
      <c r="D9" s="92">
        <v>1</v>
      </c>
      <c r="E9" s="188" t="s">
        <v>70</v>
      </c>
      <c r="F9" s="174"/>
      <c r="G9" s="174"/>
      <c r="H9" s="174"/>
      <c r="I9" s="175"/>
      <c r="J9" s="176"/>
      <c r="K9" s="176"/>
      <c r="L9" s="94"/>
      <c r="M9" s="94"/>
      <c r="N9" s="95"/>
      <c r="O9" s="96"/>
      <c r="P9" s="97"/>
      <c r="Q9" s="98"/>
      <c r="R9" s="99"/>
      <c r="T9" s="104" t="e">
        <f>#REF!</f>
        <v>#REF!</v>
      </c>
    </row>
    <row r="10" spans="1:20" s="45" customFormat="1" ht="9" customHeight="1">
      <c r="A10" s="101"/>
      <c r="B10" s="102"/>
      <c r="C10" s="102"/>
      <c r="D10" s="102"/>
      <c r="E10" s="176"/>
      <c r="F10" s="176"/>
      <c r="G10" s="177"/>
      <c r="H10" s="178"/>
      <c r="I10" s="179"/>
      <c r="J10" s="187" t="s">
        <v>92</v>
      </c>
      <c r="K10" s="180"/>
      <c r="L10" s="94"/>
      <c r="M10" s="94"/>
      <c r="N10" s="95"/>
      <c r="O10" s="96"/>
      <c r="P10" s="97"/>
      <c r="Q10" s="98"/>
      <c r="R10" s="99"/>
      <c r="T10" s="104" t="e">
        <f>#REF!</f>
        <v>#REF!</v>
      </c>
    </row>
    <row r="11" spans="1:20" s="45" customFormat="1" ht="9" customHeight="1">
      <c r="A11" s="101">
        <v>2</v>
      </c>
      <c r="B11" s="91">
        <f>IF($D11="","",VLOOKUP($D11,'[1]Boys Si Main Draw Prep'!$A$7:$P$38,15))</f>
      </c>
      <c r="C11" s="91">
        <f>IF($D11="","",VLOOKUP($D11,'[1]Boys Si Main Draw Prep'!$A$7:$P$38,16))</f>
      </c>
      <c r="D11" s="92"/>
      <c r="E11" s="188" t="s">
        <v>58</v>
      </c>
      <c r="F11" s="174"/>
      <c r="G11" s="174"/>
      <c r="H11" s="174"/>
      <c r="I11" s="181"/>
      <c r="J11" s="176"/>
      <c r="K11" s="182"/>
      <c r="L11" s="94"/>
      <c r="M11" s="94"/>
      <c r="N11" s="95"/>
      <c r="O11" s="96"/>
      <c r="P11" s="97"/>
      <c r="Q11" s="98"/>
      <c r="R11" s="99"/>
      <c r="T11" s="104" t="e">
        <f>#REF!</f>
        <v>#REF!</v>
      </c>
    </row>
    <row r="12" spans="1:20" s="45" customFormat="1" ht="9" customHeight="1">
      <c r="A12" s="101"/>
      <c r="B12" s="102"/>
      <c r="C12" s="102"/>
      <c r="D12" s="105"/>
      <c r="E12" s="176"/>
      <c r="F12" s="176"/>
      <c r="G12" s="177"/>
      <c r="H12" s="176"/>
      <c r="I12" s="183"/>
      <c r="J12" s="178"/>
      <c r="K12" s="184"/>
      <c r="L12" s="187" t="s">
        <v>92</v>
      </c>
      <c r="M12" s="107"/>
      <c r="N12" s="108"/>
      <c r="O12" s="108"/>
      <c r="P12" s="97"/>
      <c r="Q12" s="98"/>
      <c r="R12" s="99"/>
      <c r="T12" s="104" t="e">
        <f>#REF!</f>
        <v>#REF!</v>
      </c>
    </row>
    <row r="13" spans="1:20" s="45" customFormat="1" ht="9" customHeight="1">
      <c r="A13" s="101">
        <v>3</v>
      </c>
      <c r="B13" s="91">
        <f>IF($D13="","",VLOOKUP($D13,'[1]Boys Si Main Draw Prep'!$A$7:$P$38,15))</f>
      </c>
      <c r="C13" s="91">
        <f>IF($D13="","",VLOOKUP($D13,'[1]Boys Si Main Draw Prep'!$A$7:$P$38,16))</f>
      </c>
      <c r="D13" s="92"/>
      <c r="E13" s="188" t="s">
        <v>90</v>
      </c>
      <c r="F13" s="174"/>
      <c r="G13" s="174"/>
      <c r="H13" s="174"/>
      <c r="I13" s="175"/>
      <c r="J13" s="176"/>
      <c r="K13" s="185"/>
      <c r="L13" s="191" t="s">
        <v>100</v>
      </c>
      <c r="M13" s="109"/>
      <c r="N13" s="108"/>
      <c r="O13" s="108"/>
      <c r="P13" s="97"/>
      <c r="Q13" s="98"/>
      <c r="R13" s="99"/>
      <c r="T13" s="104" t="e">
        <f>#REF!</f>
        <v>#REF!</v>
      </c>
    </row>
    <row r="14" spans="1:20" s="45" customFormat="1" ht="9" customHeight="1">
      <c r="A14" s="101"/>
      <c r="B14" s="102"/>
      <c r="C14" s="102"/>
      <c r="D14" s="105"/>
      <c r="E14" s="176"/>
      <c r="F14" s="176"/>
      <c r="G14" s="177"/>
      <c r="H14" s="178"/>
      <c r="I14" s="179"/>
      <c r="J14" s="187" t="s">
        <v>101</v>
      </c>
      <c r="K14" s="186"/>
      <c r="L14" s="94"/>
      <c r="M14" s="109"/>
      <c r="N14" s="108"/>
      <c r="O14" s="108"/>
      <c r="P14" s="97"/>
      <c r="Q14" s="98"/>
      <c r="R14" s="99"/>
      <c r="T14" s="104" t="e">
        <f>#REF!</f>
        <v>#REF!</v>
      </c>
    </row>
    <row r="15" spans="1:20" s="45" customFormat="1" ht="9" customHeight="1">
      <c r="A15" s="101">
        <v>4</v>
      </c>
      <c r="B15" s="91">
        <f>IF($D15="","",VLOOKUP($D15,'[1]Boys Si Main Draw Prep'!$A$7:$P$38,15))</f>
      </c>
      <c r="C15" s="91">
        <f>IF($D15="","",VLOOKUP($D15,'[1]Boys Si Main Draw Prep'!$A$7:$P$38,16))</f>
      </c>
      <c r="D15" s="92"/>
      <c r="E15" s="188" t="s">
        <v>71</v>
      </c>
      <c r="F15" s="174"/>
      <c r="G15" s="174"/>
      <c r="H15" s="174"/>
      <c r="I15" s="181"/>
      <c r="J15" s="191" t="s">
        <v>100</v>
      </c>
      <c r="K15" s="176"/>
      <c r="L15" s="94"/>
      <c r="M15" s="109"/>
      <c r="N15" s="108"/>
      <c r="O15" s="108"/>
      <c r="P15" s="97"/>
      <c r="Q15" s="98"/>
      <c r="R15" s="99"/>
      <c r="T15" s="104" t="e">
        <f>#REF!</f>
        <v>#REF!</v>
      </c>
    </row>
    <row r="16" spans="1:20" s="45" customFormat="1" ht="9" customHeight="1" thickBot="1">
      <c r="A16" s="101"/>
      <c r="B16" s="102"/>
      <c r="C16" s="102"/>
      <c r="D16" s="105"/>
      <c r="E16" s="176"/>
      <c r="F16" s="176"/>
      <c r="G16" s="177"/>
      <c r="H16" s="176"/>
      <c r="I16" s="183"/>
      <c r="J16" s="176"/>
      <c r="K16" s="176"/>
      <c r="L16" s="103" t="s">
        <v>9</v>
      </c>
      <c r="M16" s="106"/>
      <c r="N16" s="187" t="s">
        <v>92</v>
      </c>
      <c r="O16" s="107"/>
      <c r="P16" s="97"/>
      <c r="Q16" s="98"/>
      <c r="R16" s="99"/>
      <c r="T16" s="111" t="e">
        <f>#REF!</f>
        <v>#REF!</v>
      </c>
    </row>
    <row r="17" spans="1:18" s="45" customFormat="1" ht="9" customHeight="1">
      <c r="A17" s="101">
        <v>5</v>
      </c>
      <c r="B17" s="91">
        <f>IF($D17="","",VLOOKUP($D17,'[1]Boys Si Main Draw Prep'!$A$7:$P$38,15))</f>
      </c>
      <c r="C17" s="91">
        <f>IF($D17="","",VLOOKUP($D17,'[1]Boys Si Main Draw Prep'!$A$7:$P$38,16))</f>
      </c>
      <c r="D17" s="92"/>
      <c r="E17" s="188" t="s">
        <v>72</v>
      </c>
      <c r="F17" s="174"/>
      <c r="G17" s="174"/>
      <c r="H17" s="174"/>
      <c r="I17" s="175"/>
      <c r="J17" s="176"/>
      <c r="K17" s="176"/>
      <c r="L17" s="94"/>
      <c r="M17" s="109"/>
      <c r="N17" s="94" t="s">
        <v>102</v>
      </c>
      <c r="O17" s="162"/>
      <c r="P17" s="95"/>
      <c r="Q17" s="96"/>
      <c r="R17" s="99"/>
    </row>
    <row r="18" spans="1:18" s="45" customFormat="1" ht="9" customHeight="1">
      <c r="A18" s="101"/>
      <c r="B18" s="102"/>
      <c r="C18" s="102"/>
      <c r="D18" s="105"/>
      <c r="E18" s="176"/>
      <c r="F18" s="176"/>
      <c r="G18" s="177"/>
      <c r="H18" s="178"/>
      <c r="I18" s="179"/>
      <c r="J18" s="187" t="s">
        <v>103</v>
      </c>
      <c r="K18" s="180"/>
      <c r="L18" s="94"/>
      <c r="M18" s="109"/>
      <c r="N18" s="95"/>
      <c r="O18" s="162"/>
      <c r="P18" s="95"/>
      <c r="Q18" s="96"/>
      <c r="R18" s="99"/>
    </row>
    <row r="19" spans="1:18" s="45" customFormat="1" ht="9" customHeight="1">
      <c r="A19" s="101">
        <v>6</v>
      </c>
      <c r="B19" s="91">
        <f>IF($D19="","",VLOOKUP($D19,'[1]Boys Si Main Draw Prep'!$A$7:$P$38,15))</f>
      </c>
      <c r="C19" s="91">
        <f>IF($D19="","",VLOOKUP($D19,'[1]Boys Si Main Draw Prep'!$A$7:$P$38,16))</f>
      </c>
      <c r="D19" s="92"/>
      <c r="E19" s="188" t="s">
        <v>58</v>
      </c>
      <c r="F19" s="174"/>
      <c r="G19" s="174"/>
      <c r="H19" s="174"/>
      <c r="I19" s="181"/>
      <c r="J19" s="176"/>
      <c r="K19" s="182"/>
      <c r="L19" s="94"/>
      <c r="M19" s="109"/>
      <c r="N19" s="95"/>
      <c r="O19" s="162"/>
      <c r="P19" s="95"/>
      <c r="Q19" s="96"/>
      <c r="R19" s="99"/>
    </row>
    <row r="20" spans="1:18" s="45" customFormat="1" ht="9" customHeight="1">
      <c r="A20" s="101"/>
      <c r="B20" s="102"/>
      <c r="C20" s="102"/>
      <c r="D20" s="105"/>
      <c r="E20" s="176"/>
      <c r="F20" s="176"/>
      <c r="G20" s="177"/>
      <c r="H20" s="176"/>
      <c r="I20" s="183"/>
      <c r="J20" s="178"/>
      <c r="K20" s="184"/>
      <c r="L20" s="187" t="s">
        <v>103</v>
      </c>
      <c r="M20" s="112"/>
      <c r="N20" s="95"/>
      <c r="O20" s="162"/>
      <c r="P20" s="95"/>
      <c r="Q20" s="96"/>
      <c r="R20" s="99"/>
    </row>
    <row r="21" spans="1:18" s="45" customFormat="1" ht="9" customHeight="1">
      <c r="A21" s="101">
        <v>7</v>
      </c>
      <c r="B21" s="91">
        <f>IF($D21="","",VLOOKUP($D21,'[1]Boys Si Main Draw Prep'!$A$7:$P$38,15))</f>
      </c>
      <c r="C21" s="91">
        <f>IF($D21="","",VLOOKUP($D21,'[1]Boys Si Main Draw Prep'!$A$7:$P$38,16))</f>
      </c>
      <c r="D21" s="92"/>
      <c r="E21" s="188" t="s">
        <v>58</v>
      </c>
      <c r="F21" s="174"/>
      <c r="G21" s="174"/>
      <c r="H21" s="174"/>
      <c r="I21" s="175"/>
      <c r="J21" s="176"/>
      <c r="K21" s="185"/>
      <c r="L21" s="191" t="s">
        <v>100</v>
      </c>
      <c r="M21" s="108"/>
      <c r="N21" s="95"/>
      <c r="O21" s="162"/>
      <c r="P21" s="95"/>
      <c r="Q21" s="96"/>
      <c r="R21" s="99"/>
    </row>
    <row r="22" spans="1:18" s="45" customFormat="1" ht="9" customHeight="1">
      <c r="A22" s="101"/>
      <c r="B22" s="102"/>
      <c r="C22" s="102"/>
      <c r="D22" s="102"/>
      <c r="E22" s="176"/>
      <c r="F22" s="176"/>
      <c r="G22" s="177"/>
      <c r="H22" s="178"/>
      <c r="I22" s="179"/>
      <c r="J22" s="187" t="s">
        <v>98</v>
      </c>
      <c r="K22" s="186"/>
      <c r="L22" s="94"/>
      <c r="M22" s="108"/>
      <c r="N22" s="95"/>
      <c r="O22" s="162"/>
      <c r="P22" s="95"/>
      <c r="Q22" s="96"/>
      <c r="R22" s="99"/>
    </row>
    <row r="23" spans="1:18" s="45" customFormat="1" ht="9" customHeight="1">
      <c r="A23" s="90">
        <v>8</v>
      </c>
      <c r="B23" s="91">
        <f>IF($D23="","",VLOOKUP($D23,'[1]Boys Si Main Draw Prep'!$A$7:$P$38,15))</f>
        <v>0</v>
      </c>
      <c r="C23" s="91">
        <v>17</v>
      </c>
      <c r="D23" s="92">
        <v>7</v>
      </c>
      <c r="E23" s="188" t="s">
        <v>73</v>
      </c>
      <c r="F23" s="174"/>
      <c r="G23" s="174"/>
      <c r="H23" s="174"/>
      <c r="I23" s="181"/>
      <c r="J23" s="176"/>
      <c r="K23" s="176"/>
      <c r="L23" s="94"/>
      <c r="M23" s="108"/>
      <c r="N23" s="95"/>
      <c r="O23" s="162"/>
      <c r="P23" s="95"/>
      <c r="Q23" s="96"/>
      <c r="R23" s="99"/>
    </row>
    <row r="24" spans="1:18" s="45" customFormat="1" ht="9" customHeight="1">
      <c r="A24" s="101"/>
      <c r="B24" s="102"/>
      <c r="C24" s="102"/>
      <c r="D24" s="102"/>
      <c r="E24" s="176"/>
      <c r="F24" s="176"/>
      <c r="G24" s="177"/>
      <c r="H24" s="176"/>
      <c r="I24" s="183"/>
      <c r="J24" s="176"/>
      <c r="K24" s="176"/>
      <c r="L24" s="94"/>
      <c r="M24" s="108"/>
      <c r="N24" s="103" t="s">
        <v>9</v>
      </c>
      <c r="O24" s="106"/>
      <c r="P24" s="187" t="s">
        <v>92</v>
      </c>
      <c r="Q24" s="163"/>
      <c r="R24" s="99"/>
    </row>
    <row r="25" spans="1:18" s="45" customFormat="1" ht="9" customHeight="1">
      <c r="A25" s="90">
        <v>9</v>
      </c>
      <c r="B25" s="91">
        <f>IF($D25="","",VLOOKUP($D25,'[1]Boys Si Main Draw Prep'!$A$7:$P$38,15))</f>
        <v>0</v>
      </c>
      <c r="C25" s="91">
        <v>32</v>
      </c>
      <c r="D25" s="92">
        <v>4</v>
      </c>
      <c r="E25" s="188" t="s">
        <v>74</v>
      </c>
      <c r="F25" s="174"/>
      <c r="G25" s="174"/>
      <c r="H25" s="174"/>
      <c r="I25" s="175"/>
      <c r="J25" s="176"/>
      <c r="K25" s="176"/>
      <c r="L25" s="94"/>
      <c r="M25" s="108"/>
      <c r="N25" s="95"/>
      <c r="O25" s="162"/>
      <c r="P25" s="191" t="s">
        <v>104</v>
      </c>
      <c r="Q25" s="162"/>
      <c r="R25" s="99"/>
    </row>
    <row r="26" spans="1:18" s="45" customFormat="1" ht="9" customHeight="1">
      <c r="A26" s="101"/>
      <c r="B26" s="102"/>
      <c r="C26" s="102"/>
      <c r="D26" s="102"/>
      <c r="E26" s="176"/>
      <c r="F26" s="176"/>
      <c r="G26" s="177"/>
      <c r="H26" s="178"/>
      <c r="I26" s="179"/>
      <c r="J26" s="188" t="s">
        <v>105</v>
      </c>
      <c r="K26" s="180"/>
      <c r="L26" s="94"/>
      <c r="M26" s="108"/>
      <c r="N26" s="95"/>
      <c r="O26" s="162"/>
      <c r="P26" s="95"/>
      <c r="Q26" s="162"/>
      <c r="R26" s="99"/>
    </row>
    <row r="27" spans="1:18" s="45" customFormat="1" ht="9" customHeight="1">
      <c r="A27" s="101">
        <v>10</v>
      </c>
      <c r="B27" s="91">
        <f>IF($D27="","",VLOOKUP($D27,'[1]Boys Si Main Draw Prep'!$A$7:$P$38,15))</f>
      </c>
      <c r="C27" s="91">
        <f>IF($D27="","",VLOOKUP($D27,'[1]Boys Si Main Draw Prep'!$A$7:$P$38,16))</f>
      </c>
      <c r="D27" s="92"/>
      <c r="E27" s="188" t="s">
        <v>58</v>
      </c>
      <c r="F27" s="174"/>
      <c r="G27" s="174"/>
      <c r="H27" s="174"/>
      <c r="I27" s="181"/>
      <c r="J27" s="176"/>
      <c r="K27" s="182"/>
      <c r="L27" s="94"/>
      <c r="M27" s="108"/>
      <c r="N27" s="95"/>
      <c r="O27" s="162"/>
      <c r="P27" s="95"/>
      <c r="Q27" s="162"/>
      <c r="R27" s="99"/>
    </row>
    <row r="28" spans="1:18" s="45" customFormat="1" ht="9" customHeight="1">
      <c r="A28" s="101"/>
      <c r="B28" s="102"/>
      <c r="C28" s="102"/>
      <c r="D28" s="105"/>
      <c r="E28" s="176"/>
      <c r="F28" s="176"/>
      <c r="G28" s="177"/>
      <c r="H28" s="176"/>
      <c r="I28" s="183"/>
      <c r="J28" s="178"/>
      <c r="K28" s="184"/>
      <c r="L28" s="187" t="s">
        <v>106</v>
      </c>
      <c r="M28" s="107"/>
      <c r="N28" s="95"/>
      <c r="O28" s="162"/>
      <c r="P28" s="95"/>
      <c r="Q28" s="162"/>
      <c r="R28" s="99"/>
    </row>
    <row r="29" spans="1:18" s="45" customFormat="1" ht="9" customHeight="1">
      <c r="A29" s="101">
        <v>11</v>
      </c>
      <c r="B29" s="91">
        <f>IF($D29="","",VLOOKUP($D29,'[1]Boys Si Main Draw Prep'!$A$7:$P$38,15))</f>
      </c>
      <c r="C29" s="91">
        <f>IF($D29="","",VLOOKUP($D29,'[1]Boys Si Main Draw Prep'!$A$7:$P$38,16))</f>
      </c>
      <c r="D29" s="92"/>
      <c r="E29" s="188" t="s">
        <v>75</v>
      </c>
      <c r="F29" s="174"/>
      <c r="G29" s="174" t="s">
        <v>76</v>
      </c>
      <c r="H29" s="174"/>
      <c r="I29" s="175"/>
      <c r="J29" s="176"/>
      <c r="K29" s="185"/>
      <c r="L29" s="94"/>
      <c r="M29" s="109"/>
      <c r="N29" s="95"/>
      <c r="O29" s="162"/>
      <c r="P29" s="95"/>
      <c r="Q29" s="162"/>
      <c r="R29" s="99"/>
    </row>
    <row r="30" spans="1:18" s="45" customFormat="1" ht="9" customHeight="1">
      <c r="A30" s="113"/>
      <c r="B30" s="102"/>
      <c r="C30" s="102"/>
      <c r="D30" s="105"/>
      <c r="E30" s="176"/>
      <c r="F30" s="176"/>
      <c r="G30" s="177"/>
      <c r="H30" s="178"/>
      <c r="I30" s="179"/>
      <c r="J30" s="180" t="s">
        <v>107</v>
      </c>
      <c r="K30" s="186"/>
      <c r="L30" s="94"/>
      <c r="M30" s="109"/>
      <c r="N30" s="95"/>
      <c r="O30" s="162"/>
      <c r="P30" s="95"/>
      <c r="Q30" s="162"/>
      <c r="R30" s="99"/>
    </row>
    <row r="31" spans="1:18" s="45" customFormat="1" ht="9" customHeight="1">
      <c r="A31" s="101">
        <v>12</v>
      </c>
      <c r="B31" s="91">
        <f>IF($D31="","",VLOOKUP($D31,'[1]Boys Si Main Draw Prep'!$A$7:$P$38,15))</f>
      </c>
      <c r="C31" s="91">
        <f>IF($D31="","",VLOOKUP($D31,'[1]Boys Si Main Draw Prep'!$A$7:$P$38,16))</f>
      </c>
      <c r="D31" s="92"/>
      <c r="E31" s="188" t="s">
        <v>58</v>
      </c>
      <c r="F31" s="174"/>
      <c r="G31" s="174"/>
      <c r="H31" s="174"/>
      <c r="I31" s="181"/>
      <c r="J31" s="176"/>
      <c r="K31" s="176"/>
      <c r="L31" s="94"/>
      <c r="M31" s="109"/>
      <c r="N31" s="95"/>
      <c r="O31" s="162"/>
      <c r="P31" s="95"/>
      <c r="Q31" s="162"/>
      <c r="R31" s="99"/>
    </row>
    <row r="32" spans="1:18" s="45" customFormat="1" ht="9" customHeight="1">
      <c r="A32" s="101"/>
      <c r="B32" s="102"/>
      <c r="C32" s="102"/>
      <c r="D32" s="105"/>
      <c r="E32" s="176"/>
      <c r="F32" s="176"/>
      <c r="G32" s="177"/>
      <c r="H32" s="176"/>
      <c r="I32" s="183"/>
      <c r="J32" s="176"/>
      <c r="K32" s="176"/>
      <c r="L32" s="103" t="s">
        <v>9</v>
      </c>
      <c r="M32" s="106"/>
      <c r="N32" s="187" t="s">
        <v>108</v>
      </c>
      <c r="O32" s="164"/>
      <c r="P32" s="95"/>
      <c r="Q32" s="162"/>
      <c r="R32" s="99"/>
    </row>
    <row r="33" spans="1:18" s="45" customFormat="1" ht="9" customHeight="1">
      <c r="A33" s="101">
        <v>13</v>
      </c>
      <c r="B33" s="91">
        <f>IF($D33="","",VLOOKUP($D33,'[1]Boys Si Main Draw Prep'!$A$7:$P$38,15))</f>
      </c>
      <c r="C33" s="91">
        <f>IF($D33="","",VLOOKUP($D33,'[1]Boys Si Main Draw Prep'!$A$7:$P$38,16))</f>
      </c>
      <c r="D33" s="92"/>
      <c r="E33" s="188" t="s">
        <v>77</v>
      </c>
      <c r="F33" s="174"/>
      <c r="G33" s="174"/>
      <c r="H33" s="174"/>
      <c r="I33" s="175"/>
      <c r="J33" s="176"/>
      <c r="K33" s="176"/>
      <c r="L33" s="94"/>
      <c r="M33" s="109"/>
      <c r="N33" s="191" t="s">
        <v>109</v>
      </c>
      <c r="O33" s="96"/>
      <c r="P33" s="95"/>
      <c r="Q33" s="162"/>
      <c r="R33" s="99"/>
    </row>
    <row r="34" spans="1:18" s="45" customFormat="1" ht="9" customHeight="1">
      <c r="A34" s="101"/>
      <c r="B34" s="102"/>
      <c r="C34" s="102"/>
      <c r="D34" s="105"/>
      <c r="E34" s="176"/>
      <c r="F34" s="176"/>
      <c r="G34" s="177"/>
      <c r="H34" s="178"/>
      <c r="I34" s="179"/>
      <c r="J34" s="187" t="s">
        <v>110</v>
      </c>
      <c r="K34" s="180"/>
      <c r="L34" s="94"/>
      <c r="M34" s="109"/>
      <c r="N34" s="95"/>
      <c r="O34" s="96"/>
      <c r="P34" s="95"/>
      <c r="Q34" s="162"/>
      <c r="R34" s="99"/>
    </row>
    <row r="35" spans="1:18" s="45" customFormat="1" ht="9" customHeight="1">
      <c r="A35" s="101">
        <v>14</v>
      </c>
      <c r="B35" s="91">
        <f>IF($D35="","",VLOOKUP($D35,'[1]Boys Si Main Draw Prep'!$A$7:$P$38,15))</f>
      </c>
      <c r="C35" s="91">
        <f>IF($D35="","",VLOOKUP($D35,'[1]Boys Si Main Draw Prep'!$A$7:$P$38,16))</f>
      </c>
      <c r="D35" s="92"/>
      <c r="E35" s="188" t="s">
        <v>78</v>
      </c>
      <c r="F35" s="174"/>
      <c r="G35" s="174"/>
      <c r="H35" s="174"/>
      <c r="I35" s="181"/>
      <c r="J35" s="191" t="s">
        <v>111</v>
      </c>
      <c r="K35" s="182"/>
      <c r="L35" s="94"/>
      <c r="M35" s="109"/>
      <c r="N35" s="95"/>
      <c r="O35" s="96"/>
      <c r="P35" s="95"/>
      <c r="Q35" s="162"/>
      <c r="R35" s="99"/>
    </row>
    <row r="36" spans="1:18" s="45" customFormat="1" ht="9" customHeight="1">
      <c r="A36" s="101"/>
      <c r="B36" s="102"/>
      <c r="C36" s="102"/>
      <c r="D36" s="105"/>
      <c r="E36" s="176"/>
      <c r="F36" s="176"/>
      <c r="G36" s="177"/>
      <c r="H36" s="176"/>
      <c r="I36" s="183"/>
      <c r="J36" s="178"/>
      <c r="K36" s="184"/>
      <c r="L36" s="187" t="s">
        <v>108</v>
      </c>
      <c r="M36" s="112"/>
      <c r="N36" s="95"/>
      <c r="O36" s="96"/>
      <c r="P36" s="95"/>
      <c r="Q36" s="162"/>
      <c r="R36" s="99"/>
    </row>
    <row r="37" spans="1:18" s="45" customFormat="1" ht="9" customHeight="1">
      <c r="A37" s="101">
        <v>15</v>
      </c>
      <c r="B37" s="91">
        <f>IF($D37="","",VLOOKUP($D37,'[1]Boys Si Main Draw Prep'!$A$7:$P$38,15))</f>
      </c>
      <c r="C37" s="91">
        <f>IF($D37="","",VLOOKUP($D37,'[1]Boys Si Main Draw Prep'!$A$7:$P$38,16))</f>
      </c>
      <c r="D37" s="92"/>
      <c r="E37" s="188" t="s">
        <v>58</v>
      </c>
      <c r="F37" s="174"/>
      <c r="G37" s="174"/>
      <c r="H37" s="174"/>
      <c r="I37" s="175"/>
      <c r="J37" s="176"/>
      <c r="K37" s="185"/>
      <c r="L37" s="191" t="s">
        <v>100</v>
      </c>
      <c r="M37" s="108"/>
      <c r="N37" s="95"/>
      <c r="O37" s="96"/>
      <c r="P37" s="95"/>
      <c r="Q37" s="162"/>
      <c r="R37" s="99"/>
    </row>
    <row r="38" spans="1:18" s="45" customFormat="1" ht="9" customHeight="1">
      <c r="A38" s="101"/>
      <c r="B38" s="102"/>
      <c r="C38" s="102"/>
      <c r="D38" s="102"/>
      <c r="E38" s="176"/>
      <c r="F38" s="176"/>
      <c r="G38" s="177"/>
      <c r="H38" s="178"/>
      <c r="I38" s="179"/>
      <c r="J38" s="187" t="s">
        <v>108</v>
      </c>
      <c r="K38" s="186"/>
      <c r="L38" s="94"/>
      <c r="M38" s="108"/>
      <c r="N38" s="95"/>
      <c r="O38" s="96"/>
      <c r="P38" s="95"/>
      <c r="Q38" s="162"/>
      <c r="R38" s="99"/>
    </row>
    <row r="39" spans="1:18" s="45" customFormat="1" ht="9" customHeight="1">
      <c r="A39" s="90">
        <v>16</v>
      </c>
      <c r="B39" s="91">
        <f>IF($D39="","",VLOOKUP($D39,'[1]Boys Si Main Draw Prep'!$A$7:$P$38,15))</f>
        <v>0</v>
      </c>
      <c r="C39" s="91">
        <v>21</v>
      </c>
      <c r="D39" s="92">
        <v>5</v>
      </c>
      <c r="E39" s="188" t="s">
        <v>79</v>
      </c>
      <c r="F39" s="174"/>
      <c r="G39" s="174"/>
      <c r="H39" s="174"/>
      <c r="I39" s="181"/>
      <c r="J39" s="176"/>
      <c r="K39" s="176"/>
      <c r="L39" s="94"/>
      <c r="M39" s="108"/>
      <c r="N39" s="96"/>
      <c r="O39" s="96"/>
      <c r="P39" s="95"/>
      <c r="Q39" s="162"/>
      <c r="R39" s="99"/>
    </row>
    <row r="40" spans="1:18" s="45" customFormat="1" ht="9" customHeight="1">
      <c r="A40" s="101"/>
      <c r="B40" s="102"/>
      <c r="C40" s="102"/>
      <c r="D40" s="102"/>
      <c r="E40" s="176"/>
      <c r="F40" s="176"/>
      <c r="G40" s="177"/>
      <c r="H40" s="176"/>
      <c r="I40" s="183"/>
      <c r="J40" s="176"/>
      <c r="K40" s="176"/>
      <c r="L40" s="94"/>
      <c r="M40" s="108"/>
      <c r="N40" s="165" t="s">
        <v>44</v>
      </c>
      <c r="O40" s="166"/>
      <c r="P40" s="187" t="s">
        <v>92</v>
      </c>
      <c r="Q40" s="167"/>
      <c r="R40" s="99"/>
    </row>
    <row r="41" spans="1:18" s="45" customFormat="1" ht="9" customHeight="1">
      <c r="A41" s="90">
        <v>17</v>
      </c>
      <c r="B41" s="91">
        <f>IF($D41="","",VLOOKUP($D41,'[1]Boys Si Main Draw Prep'!$A$7:$P$38,15))</f>
        <v>0</v>
      </c>
      <c r="C41" s="91">
        <v>17</v>
      </c>
      <c r="D41" s="92">
        <v>8</v>
      </c>
      <c r="E41" s="188" t="s">
        <v>80</v>
      </c>
      <c r="F41" s="174"/>
      <c r="G41" s="174"/>
      <c r="H41" s="174"/>
      <c r="I41" s="175"/>
      <c r="J41" s="176"/>
      <c r="K41" s="176"/>
      <c r="L41" s="94"/>
      <c r="M41" s="108"/>
      <c r="N41" s="103" t="s">
        <v>9</v>
      </c>
      <c r="O41" s="168"/>
      <c r="P41" s="191" t="s">
        <v>112</v>
      </c>
      <c r="Q41" s="162"/>
      <c r="R41" s="99"/>
    </row>
    <row r="42" spans="1:18" s="45" customFormat="1" ht="9" customHeight="1">
      <c r="A42" s="101"/>
      <c r="B42" s="102"/>
      <c r="C42" s="102"/>
      <c r="D42" s="102"/>
      <c r="E42" s="176"/>
      <c r="F42" s="176"/>
      <c r="G42" s="177"/>
      <c r="H42" s="178"/>
      <c r="I42" s="179"/>
      <c r="J42" s="187" t="s">
        <v>113</v>
      </c>
      <c r="K42" s="180"/>
      <c r="L42" s="94"/>
      <c r="M42" s="108"/>
      <c r="N42" s="95"/>
      <c r="O42" s="96"/>
      <c r="P42" s="95"/>
      <c r="Q42" s="162"/>
      <c r="R42" s="99"/>
    </row>
    <row r="43" spans="1:18" s="45" customFormat="1" ht="9" customHeight="1">
      <c r="A43" s="101">
        <v>18</v>
      </c>
      <c r="B43" s="91">
        <f>IF($D43="","",VLOOKUP($D43,'[1]Boys Si Main Draw Prep'!$A$7:$P$38,15))</f>
      </c>
      <c r="C43" s="91">
        <f>IF($D43="","",VLOOKUP($D43,'[1]Boys Si Main Draw Prep'!$A$7:$P$38,16))</f>
      </c>
      <c r="D43" s="92"/>
      <c r="E43" s="188" t="s">
        <v>81</v>
      </c>
      <c r="F43" s="174"/>
      <c r="G43" s="174"/>
      <c r="H43" s="174"/>
      <c r="I43" s="181"/>
      <c r="J43" s="176"/>
      <c r="K43" s="182"/>
      <c r="L43" s="94"/>
      <c r="M43" s="108"/>
      <c r="N43" s="95"/>
      <c r="O43" s="96"/>
      <c r="P43" s="95"/>
      <c r="Q43" s="162"/>
      <c r="R43" s="99"/>
    </row>
    <row r="44" spans="1:18" s="45" customFormat="1" ht="9" customHeight="1">
      <c r="A44" s="101"/>
      <c r="B44" s="102"/>
      <c r="C44" s="102"/>
      <c r="D44" s="105"/>
      <c r="E44" s="176"/>
      <c r="F44" s="176"/>
      <c r="G44" s="177"/>
      <c r="H44" s="176"/>
      <c r="I44" s="183"/>
      <c r="J44" s="178"/>
      <c r="K44" s="184"/>
      <c r="L44" s="187" t="s">
        <v>113</v>
      </c>
      <c r="M44" s="107"/>
      <c r="N44" s="95"/>
      <c r="O44" s="96"/>
      <c r="P44" s="95"/>
      <c r="Q44" s="162"/>
      <c r="R44" s="99"/>
    </row>
    <row r="45" spans="1:18" s="45" customFormat="1" ht="9" customHeight="1">
      <c r="A45" s="101">
        <v>19</v>
      </c>
      <c r="B45" s="91">
        <f>IF($D45="","",VLOOKUP($D45,'[1]Boys Si Main Draw Prep'!$A$7:$P$38,15))</f>
      </c>
      <c r="C45" s="91">
        <f>IF($D45="","",VLOOKUP($D45,'[1]Boys Si Main Draw Prep'!$A$7:$P$38,16))</f>
      </c>
      <c r="D45" s="92"/>
      <c r="E45" s="188" t="s">
        <v>82</v>
      </c>
      <c r="F45" s="174"/>
      <c r="G45" s="174"/>
      <c r="H45" s="174"/>
      <c r="I45" s="175"/>
      <c r="J45" s="176"/>
      <c r="K45" s="185"/>
      <c r="L45" s="94" t="s">
        <v>102</v>
      </c>
      <c r="M45" s="109"/>
      <c r="N45" s="95"/>
      <c r="O45" s="96"/>
      <c r="P45" s="95"/>
      <c r="Q45" s="162"/>
      <c r="R45" s="99"/>
    </row>
    <row r="46" spans="1:18" s="45" customFormat="1" ht="9" customHeight="1">
      <c r="A46" s="101"/>
      <c r="B46" s="102"/>
      <c r="C46" s="102"/>
      <c r="D46" s="105"/>
      <c r="E46" s="176"/>
      <c r="F46" s="176"/>
      <c r="G46" s="177"/>
      <c r="H46" s="178"/>
      <c r="I46" s="179"/>
      <c r="J46" s="187" t="s">
        <v>114</v>
      </c>
      <c r="K46" s="186"/>
      <c r="L46" s="94"/>
      <c r="M46" s="109"/>
      <c r="N46" s="95"/>
      <c r="O46" s="96"/>
      <c r="P46" s="95"/>
      <c r="Q46" s="162"/>
      <c r="R46" s="99"/>
    </row>
    <row r="47" spans="1:18" s="45" customFormat="1" ht="9" customHeight="1">
      <c r="A47" s="101">
        <v>20</v>
      </c>
      <c r="B47" s="91">
        <f>IF($D47="","",VLOOKUP($D47,'[1]Boys Si Main Draw Prep'!$A$7:$P$38,15))</f>
      </c>
      <c r="C47" s="91">
        <f>IF($D47="","",VLOOKUP($D47,'[1]Boys Si Main Draw Prep'!$A$7:$P$38,16))</f>
      </c>
      <c r="D47" s="92"/>
      <c r="E47" s="188" t="s">
        <v>83</v>
      </c>
      <c r="F47" s="174"/>
      <c r="G47" s="174"/>
      <c r="H47" s="174"/>
      <c r="I47" s="181"/>
      <c r="J47" s="191" t="s">
        <v>115</v>
      </c>
      <c r="K47" s="176"/>
      <c r="L47" s="94"/>
      <c r="M47" s="109"/>
      <c r="N47" s="95"/>
      <c r="O47" s="96"/>
      <c r="P47" s="95"/>
      <c r="Q47" s="162"/>
      <c r="R47" s="99"/>
    </row>
    <row r="48" spans="1:18" s="45" customFormat="1" ht="9" customHeight="1">
      <c r="A48" s="101"/>
      <c r="B48" s="102"/>
      <c r="C48" s="102"/>
      <c r="D48" s="105"/>
      <c r="E48" s="176"/>
      <c r="F48" s="176"/>
      <c r="G48" s="177"/>
      <c r="H48" s="176"/>
      <c r="I48" s="183"/>
      <c r="J48" s="176"/>
      <c r="K48" s="176"/>
      <c r="L48" s="103" t="s">
        <v>9</v>
      </c>
      <c r="M48" s="106"/>
      <c r="N48" s="187" t="s">
        <v>116</v>
      </c>
      <c r="O48" s="163"/>
      <c r="P48" s="95"/>
      <c r="Q48" s="162"/>
      <c r="R48" s="99"/>
    </row>
    <row r="49" spans="1:18" s="45" customFormat="1" ht="9" customHeight="1">
      <c r="A49" s="101">
        <v>21</v>
      </c>
      <c r="B49" s="91">
        <f>IF($D49="","",VLOOKUP($D49,'[1]Boys Si Main Draw Prep'!$A$7:$P$38,15))</f>
      </c>
      <c r="C49" s="91">
        <f>IF($D49="","",VLOOKUP($D49,'[1]Boys Si Main Draw Prep'!$A$7:$P$38,16))</f>
      </c>
      <c r="D49" s="92"/>
      <c r="E49" s="188" t="s">
        <v>91</v>
      </c>
      <c r="F49" s="174"/>
      <c r="G49" s="174"/>
      <c r="H49" s="174"/>
      <c r="I49" s="175"/>
      <c r="J49" s="176"/>
      <c r="K49" s="176"/>
      <c r="L49" s="94"/>
      <c r="M49" s="109"/>
      <c r="N49" s="191" t="s">
        <v>117</v>
      </c>
      <c r="O49" s="162"/>
      <c r="P49" s="95"/>
      <c r="Q49" s="162"/>
      <c r="R49" s="99"/>
    </row>
    <row r="50" spans="1:18" s="45" customFormat="1" ht="9" customHeight="1">
      <c r="A50" s="101"/>
      <c r="B50" s="102"/>
      <c r="C50" s="102"/>
      <c r="D50" s="105"/>
      <c r="E50" s="176"/>
      <c r="F50" s="176"/>
      <c r="G50" s="177"/>
      <c r="H50" s="178"/>
      <c r="I50" s="179"/>
      <c r="J50" s="187" t="s">
        <v>118</v>
      </c>
      <c r="K50" s="180"/>
      <c r="L50" s="94"/>
      <c r="M50" s="109"/>
      <c r="N50" s="95"/>
      <c r="O50" s="162"/>
      <c r="P50" s="95"/>
      <c r="Q50" s="162"/>
      <c r="R50" s="99"/>
    </row>
    <row r="51" spans="1:18" s="45" customFormat="1" ht="9" customHeight="1">
      <c r="A51" s="101">
        <v>22</v>
      </c>
      <c r="B51" s="91">
        <f>IF($D51="","",VLOOKUP($D51,'[1]Boys Si Main Draw Prep'!$A$7:$P$38,15))</f>
      </c>
      <c r="C51" s="91">
        <f>IF($D51="","",VLOOKUP($D51,'[1]Boys Si Main Draw Prep'!$A$7:$P$38,16))</f>
      </c>
      <c r="D51" s="92"/>
      <c r="E51" s="188" t="s">
        <v>81</v>
      </c>
      <c r="F51" s="174"/>
      <c r="G51" s="174"/>
      <c r="H51" s="174"/>
      <c r="I51" s="181"/>
      <c r="J51" s="176"/>
      <c r="K51" s="182"/>
      <c r="L51" s="94"/>
      <c r="M51" s="109"/>
      <c r="N51" s="95"/>
      <c r="O51" s="162"/>
      <c r="P51" s="95"/>
      <c r="Q51" s="162"/>
      <c r="R51" s="99"/>
    </row>
    <row r="52" spans="1:18" s="45" customFormat="1" ht="9" customHeight="1">
      <c r="A52" s="101"/>
      <c r="B52" s="102"/>
      <c r="C52" s="102"/>
      <c r="D52" s="105"/>
      <c r="E52" s="176"/>
      <c r="F52" s="176"/>
      <c r="G52" s="177"/>
      <c r="H52" s="176"/>
      <c r="I52" s="183"/>
      <c r="J52" s="178"/>
      <c r="K52" s="184"/>
      <c r="L52" s="187" t="s">
        <v>116</v>
      </c>
      <c r="M52" s="112"/>
      <c r="N52" s="95"/>
      <c r="O52" s="162"/>
      <c r="P52" s="95"/>
      <c r="Q52" s="162"/>
      <c r="R52" s="99"/>
    </row>
    <row r="53" spans="1:18" s="45" customFormat="1" ht="9" customHeight="1">
      <c r="A53" s="101">
        <v>23</v>
      </c>
      <c r="B53" s="91">
        <f>IF($D53="","",VLOOKUP($D53,'[1]Boys Si Main Draw Prep'!$A$7:$P$38,15))</f>
      </c>
      <c r="C53" s="91">
        <f>IF($D53="","",VLOOKUP($D53,'[1]Boys Si Main Draw Prep'!$A$7:$P$38,16))</f>
      </c>
      <c r="D53" s="92"/>
      <c r="E53" s="188" t="s">
        <v>81</v>
      </c>
      <c r="F53" s="174"/>
      <c r="G53" s="174"/>
      <c r="H53" s="174"/>
      <c r="I53" s="175"/>
      <c r="J53" s="176"/>
      <c r="K53" s="185"/>
      <c r="L53" s="94" t="s">
        <v>119</v>
      </c>
      <c r="M53" s="108"/>
      <c r="N53" s="95"/>
      <c r="O53" s="162"/>
      <c r="P53" s="95"/>
      <c r="Q53" s="162"/>
      <c r="R53" s="99"/>
    </row>
    <row r="54" spans="1:18" s="45" customFormat="1" ht="9" customHeight="1">
      <c r="A54" s="101"/>
      <c r="B54" s="102"/>
      <c r="C54" s="102"/>
      <c r="D54" s="102"/>
      <c r="E54" s="176"/>
      <c r="F54" s="176"/>
      <c r="G54" s="177"/>
      <c r="H54" s="178"/>
      <c r="I54" s="179"/>
      <c r="J54" s="187" t="s">
        <v>116</v>
      </c>
      <c r="K54" s="186"/>
      <c r="L54" s="94"/>
      <c r="M54" s="108"/>
      <c r="N54" s="95"/>
      <c r="O54" s="162"/>
      <c r="P54" s="95"/>
      <c r="Q54" s="162"/>
      <c r="R54" s="99"/>
    </row>
    <row r="55" spans="1:18" s="45" customFormat="1" ht="9" customHeight="1">
      <c r="A55" s="90">
        <v>24</v>
      </c>
      <c r="B55" s="91">
        <f>IF($D55="","",VLOOKUP($D55,'[1]Boys Si Main Draw Prep'!$A$7:$P$38,15))</f>
        <v>0</v>
      </c>
      <c r="C55" s="91">
        <v>35</v>
      </c>
      <c r="D55" s="92">
        <v>3</v>
      </c>
      <c r="E55" s="188" t="s">
        <v>84</v>
      </c>
      <c r="F55" s="174"/>
      <c r="G55" s="174"/>
      <c r="H55" s="174"/>
      <c r="I55" s="181"/>
      <c r="J55" s="176"/>
      <c r="K55" s="176"/>
      <c r="L55" s="94"/>
      <c r="M55" s="108"/>
      <c r="N55" s="95"/>
      <c r="O55" s="162"/>
      <c r="P55" s="95"/>
      <c r="Q55" s="162"/>
      <c r="R55" s="99"/>
    </row>
    <row r="56" spans="1:18" s="45" customFormat="1" ht="9" customHeight="1">
      <c r="A56" s="101"/>
      <c r="B56" s="102"/>
      <c r="C56" s="102"/>
      <c r="D56" s="102"/>
      <c r="E56" s="176"/>
      <c r="F56" s="176"/>
      <c r="G56" s="177"/>
      <c r="H56" s="176"/>
      <c r="I56" s="183"/>
      <c r="J56" s="176"/>
      <c r="K56" s="176"/>
      <c r="L56" s="94"/>
      <c r="M56" s="108"/>
      <c r="N56" s="103" t="s">
        <v>9</v>
      </c>
      <c r="O56" s="106"/>
      <c r="P56" s="187" t="s">
        <v>120</v>
      </c>
      <c r="Q56" s="164"/>
      <c r="R56" s="99"/>
    </row>
    <row r="57" spans="1:18" s="45" customFormat="1" ht="9" customHeight="1">
      <c r="A57" s="90">
        <v>25</v>
      </c>
      <c r="B57" s="91">
        <f>IF($D57="","",VLOOKUP($D57,'[1]Boys Si Main Draw Prep'!$A$7:$P$38,15))</f>
        <v>0</v>
      </c>
      <c r="C57" s="91">
        <v>17</v>
      </c>
      <c r="D57" s="92">
        <v>6</v>
      </c>
      <c r="E57" s="188" t="s">
        <v>85</v>
      </c>
      <c r="F57" s="174"/>
      <c r="G57" s="174"/>
      <c r="H57" s="174"/>
      <c r="I57" s="175"/>
      <c r="J57" s="176"/>
      <c r="K57" s="176"/>
      <c r="L57" s="94"/>
      <c r="M57" s="108"/>
      <c r="N57" s="95"/>
      <c r="O57" s="162"/>
      <c r="P57" s="191" t="s">
        <v>121</v>
      </c>
      <c r="Q57" s="96"/>
      <c r="R57" s="99"/>
    </row>
    <row r="58" spans="1:18" s="45" customFormat="1" ht="9" customHeight="1">
      <c r="A58" s="101"/>
      <c r="B58" s="102"/>
      <c r="C58" s="102"/>
      <c r="D58" s="102"/>
      <c r="E58" s="176"/>
      <c r="F58" s="176"/>
      <c r="G58" s="177"/>
      <c r="H58" s="178"/>
      <c r="I58" s="179"/>
      <c r="J58" s="187" t="s">
        <v>122</v>
      </c>
      <c r="K58" s="180"/>
      <c r="L58" s="94"/>
      <c r="M58" s="108"/>
      <c r="N58" s="95"/>
      <c r="O58" s="162"/>
      <c r="P58" s="95"/>
      <c r="Q58" s="96"/>
      <c r="R58" s="99"/>
    </row>
    <row r="59" spans="1:18" s="45" customFormat="1" ht="9" customHeight="1">
      <c r="A59" s="101">
        <v>26</v>
      </c>
      <c r="B59" s="91">
        <f>IF($D59="","",VLOOKUP($D59,'[1]Boys Si Main Draw Prep'!$A$7:$P$38,15))</f>
      </c>
      <c r="C59" s="91">
        <f>IF($D59="","",VLOOKUP($D59,'[1]Boys Si Main Draw Prep'!$A$7:$P$38,16))</f>
      </c>
      <c r="D59" s="92"/>
      <c r="E59" s="188" t="s">
        <v>58</v>
      </c>
      <c r="F59" s="174"/>
      <c r="G59" s="174"/>
      <c r="H59" s="174"/>
      <c r="I59" s="181"/>
      <c r="J59" s="176"/>
      <c r="K59" s="182"/>
      <c r="L59" s="94"/>
      <c r="M59" s="108"/>
      <c r="N59" s="95"/>
      <c r="O59" s="162"/>
      <c r="P59" s="95"/>
      <c r="Q59" s="96"/>
      <c r="R59" s="114"/>
    </row>
    <row r="60" spans="1:18" s="45" customFormat="1" ht="9" customHeight="1">
      <c r="A60" s="101"/>
      <c r="B60" s="102"/>
      <c r="C60" s="102"/>
      <c r="D60" s="105"/>
      <c r="E60" s="176"/>
      <c r="F60" s="176"/>
      <c r="G60" s="177"/>
      <c r="H60" s="176"/>
      <c r="I60" s="183"/>
      <c r="J60" s="178"/>
      <c r="K60" s="184"/>
      <c r="L60" s="187" t="s">
        <v>122</v>
      </c>
      <c r="M60" s="107"/>
      <c r="N60" s="95"/>
      <c r="O60" s="162"/>
      <c r="P60" s="95"/>
      <c r="Q60" s="96"/>
      <c r="R60" s="99"/>
    </row>
    <row r="61" spans="1:18" s="45" customFormat="1" ht="9" customHeight="1">
      <c r="A61" s="101">
        <v>27</v>
      </c>
      <c r="B61" s="91">
        <f>IF($D61="","",VLOOKUP($D61,'[1]Boys Si Main Draw Prep'!$A$7:$P$38,15))</f>
      </c>
      <c r="C61" s="91">
        <f>IF($D61="","",VLOOKUP($D61,'[1]Boys Si Main Draw Prep'!$A$7:$P$38,16))</f>
      </c>
      <c r="D61" s="92"/>
      <c r="E61" s="188" t="s">
        <v>58</v>
      </c>
      <c r="F61" s="174"/>
      <c r="G61" s="174"/>
      <c r="H61" s="174"/>
      <c r="I61" s="175"/>
      <c r="J61" s="176"/>
      <c r="K61" s="185"/>
      <c r="L61" s="191" t="s">
        <v>123</v>
      </c>
      <c r="M61" s="109"/>
      <c r="N61" s="95"/>
      <c r="O61" s="162"/>
      <c r="P61" s="95"/>
      <c r="Q61" s="96"/>
      <c r="R61" s="99"/>
    </row>
    <row r="62" spans="1:18" s="45" customFormat="1" ht="9" customHeight="1">
      <c r="A62" s="101"/>
      <c r="B62" s="102"/>
      <c r="C62" s="102"/>
      <c r="D62" s="105"/>
      <c r="E62" s="176"/>
      <c r="F62" s="176"/>
      <c r="G62" s="177"/>
      <c r="H62" s="178"/>
      <c r="I62" s="179"/>
      <c r="J62" s="187" t="s">
        <v>124</v>
      </c>
      <c r="K62" s="186"/>
      <c r="L62" s="94"/>
      <c r="M62" s="109"/>
      <c r="N62" s="95"/>
      <c r="O62" s="162"/>
      <c r="P62" s="95"/>
      <c r="Q62" s="96"/>
      <c r="R62" s="99"/>
    </row>
    <row r="63" spans="1:18" s="45" customFormat="1" ht="9" customHeight="1">
      <c r="A63" s="101">
        <v>28</v>
      </c>
      <c r="B63" s="91">
        <f>IF($D63="","",VLOOKUP($D63,'[1]Boys Si Main Draw Prep'!$A$7:$P$38,15))</f>
      </c>
      <c r="C63" s="91">
        <f>IF($D63="","",VLOOKUP($D63,'[1]Boys Si Main Draw Prep'!$A$7:$P$38,16))</f>
      </c>
      <c r="D63" s="92"/>
      <c r="E63" s="188" t="s">
        <v>86</v>
      </c>
      <c r="F63" s="174"/>
      <c r="G63" s="174"/>
      <c r="H63" s="174"/>
      <c r="I63" s="181"/>
      <c r="J63" s="176"/>
      <c r="K63" s="176"/>
      <c r="L63" s="94"/>
      <c r="M63" s="109"/>
      <c r="N63" s="95"/>
      <c r="O63" s="162"/>
      <c r="P63" s="95"/>
      <c r="Q63" s="96"/>
      <c r="R63" s="99"/>
    </row>
    <row r="64" spans="1:18" s="45" customFormat="1" ht="9" customHeight="1">
      <c r="A64" s="101"/>
      <c r="B64" s="102"/>
      <c r="C64" s="102"/>
      <c r="D64" s="105"/>
      <c r="E64" s="176"/>
      <c r="F64" s="176"/>
      <c r="G64" s="177"/>
      <c r="H64" s="176"/>
      <c r="I64" s="183"/>
      <c r="J64" s="176"/>
      <c r="K64" s="176"/>
      <c r="L64" s="103" t="s">
        <v>9</v>
      </c>
      <c r="M64" s="106"/>
      <c r="N64" s="187" t="s">
        <v>120</v>
      </c>
      <c r="O64" s="164"/>
      <c r="P64" s="95"/>
      <c r="Q64" s="96"/>
      <c r="R64" s="99"/>
    </row>
    <row r="65" spans="1:18" s="45" customFormat="1" ht="9" customHeight="1">
      <c r="A65" s="101">
        <v>29</v>
      </c>
      <c r="B65" s="91">
        <f>IF($D65="","",VLOOKUP($D65,'[1]Boys Si Main Draw Prep'!$A$7:$P$38,15))</f>
      </c>
      <c r="C65" s="91">
        <f>IF($D65="","",VLOOKUP($D65,'[1]Boys Si Main Draw Prep'!$A$7:$P$38,16))</f>
      </c>
      <c r="D65" s="92"/>
      <c r="E65" s="188" t="s">
        <v>87</v>
      </c>
      <c r="F65" s="174"/>
      <c r="G65" s="174"/>
      <c r="H65" s="174"/>
      <c r="I65" s="175"/>
      <c r="J65" s="176"/>
      <c r="K65" s="176"/>
      <c r="L65" s="94"/>
      <c r="M65" s="109"/>
      <c r="N65" s="191" t="s">
        <v>125</v>
      </c>
      <c r="O65" s="108"/>
      <c r="P65" s="97"/>
      <c r="Q65" s="98"/>
      <c r="R65" s="99"/>
    </row>
    <row r="66" spans="1:18" s="45" customFormat="1" ht="9" customHeight="1">
      <c r="A66" s="101"/>
      <c r="B66" s="102"/>
      <c r="C66" s="102"/>
      <c r="D66" s="105"/>
      <c r="E66" s="176"/>
      <c r="F66" s="176"/>
      <c r="G66" s="177"/>
      <c r="H66" s="178"/>
      <c r="I66" s="179"/>
      <c r="J66" s="187" t="s">
        <v>126</v>
      </c>
      <c r="K66" s="180"/>
      <c r="L66" s="94"/>
      <c r="M66" s="109"/>
      <c r="N66" s="108"/>
      <c r="O66" s="108"/>
      <c r="P66" s="97"/>
      <c r="Q66" s="98"/>
      <c r="R66" s="99"/>
    </row>
    <row r="67" spans="1:18" s="45" customFormat="1" ht="9" customHeight="1">
      <c r="A67" s="101">
        <v>30</v>
      </c>
      <c r="B67" s="91">
        <f>IF($D67="","",VLOOKUP($D67,'[1]Boys Si Main Draw Prep'!$A$7:$P$38,15))</f>
      </c>
      <c r="C67" s="91">
        <f>IF($D67="","",VLOOKUP($D67,'[1]Boys Si Main Draw Prep'!$A$7:$P$38,16))</f>
      </c>
      <c r="D67" s="92"/>
      <c r="E67" s="188" t="s">
        <v>88</v>
      </c>
      <c r="F67" s="174"/>
      <c r="G67" s="174"/>
      <c r="H67" s="174"/>
      <c r="I67" s="181"/>
      <c r="J67" s="191" t="s">
        <v>127</v>
      </c>
      <c r="K67" s="182"/>
      <c r="L67" s="94"/>
      <c r="M67" s="109"/>
      <c r="N67" s="108"/>
      <c r="O67" s="108"/>
      <c r="P67" s="97"/>
      <c r="Q67" s="98"/>
      <c r="R67" s="99"/>
    </row>
    <row r="68" spans="1:18" s="45" customFormat="1" ht="9" customHeight="1">
      <c r="A68" s="101"/>
      <c r="B68" s="102"/>
      <c r="C68" s="102"/>
      <c r="D68" s="105"/>
      <c r="E68" s="176"/>
      <c r="F68" s="176"/>
      <c r="G68" s="177"/>
      <c r="H68" s="176"/>
      <c r="I68" s="183"/>
      <c r="J68" s="178"/>
      <c r="K68" s="184"/>
      <c r="L68" s="187" t="s">
        <v>120</v>
      </c>
      <c r="M68" s="112"/>
      <c r="N68" s="108"/>
      <c r="O68" s="108"/>
      <c r="P68" s="97"/>
      <c r="Q68" s="98"/>
      <c r="R68" s="99"/>
    </row>
    <row r="69" spans="1:18" s="45" customFormat="1" ht="9" customHeight="1">
      <c r="A69" s="101">
        <v>31</v>
      </c>
      <c r="B69" s="91">
        <f>IF($D69="","",VLOOKUP($D69,'[1]Boys Si Main Draw Prep'!$A$7:$P$38,15))</f>
      </c>
      <c r="C69" s="91">
        <f>IF($D69="","",VLOOKUP($D69,'[1]Boys Si Main Draw Prep'!$A$7:$P$38,16))</f>
      </c>
      <c r="D69" s="92"/>
      <c r="E69" s="188" t="s">
        <v>58</v>
      </c>
      <c r="F69" s="174"/>
      <c r="G69" s="174"/>
      <c r="H69" s="174"/>
      <c r="I69" s="175"/>
      <c r="J69" s="176"/>
      <c r="K69" s="185"/>
      <c r="L69" s="94" t="s">
        <v>128</v>
      </c>
      <c r="M69" s="108"/>
      <c r="N69" s="108"/>
      <c r="O69" s="108"/>
      <c r="P69" s="97"/>
      <c r="Q69" s="98"/>
      <c r="R69" s="99"/>
    </row>
    <row r="70" spans="1:18" s="2" customFormat="1" ht="6.75" customHeight="1">
      <c r="A70" s="101"/>
      <c r="B70" s="102"/>
      <c r="C70" s="102"/>
      <c r="D70" s="102"/>
      <c r="E70" s="176"/>
      <c r="F70" s="176"/>
      <c r="G70" s="177"/>
      <c r="H70" s="178"/>
      <c r="I70" s="179"/>
      <c r="J70" s="187" t="s">
        <v>120</v>
      </c>
      <c r="K70" s="186"/>
      <c r="L70" s="94"/>
      <c r="M70" s="108"/>
      <c r="N70" s="108"/>
      <c r="O70" s="108"/>
      <c r="P70" s="97"/>
      <c r="Q70" s="98"/>
      <c r="R70" s="120"/>
    </row>
    <row r="71" spans="1:17" s="17" customFormat="1" ht="10.5" customHeight="1">
      <c r="A71" s="90">
        <v>32</v>
      </c>
      <c r="B71" s="91">
        <f>IF($D71="","",VLOOKUP($D71,'[1]Boys Si Main Draw Prep'!$A$7:$P$38,15))</f>
        <v>0</v>
      </c>
      <c r="C71" s="91">
        <v>37</v>
      </c>
      <c r="D71" s="92">
        <v>2</v>
      </c>
      <c r="E71" s="93" t="s">
        <v>89</v>
      </c>
      <c r="F71" s="93"/>
      <c r="G71" s="93"/>
      <c r="H71" s="93"/>
      <c r="I71" s="110"/>
      <c r="J71" s="94"/>
      <c r="K71" s="94"/>
      <c r="L71" s="94"/>
      <c r="M71" s="94"/>
      <c r="N71" s="95"/>
      <c r="O71" s="96"/>
      <c r="P71" s="97"/>
      <c r="Q71" s="98"/>
    </row>
    <row r="72" spans="1:17" s="17" customFormat="1" ht="9" customHeight="1">
      <c r="A72" s="115"/>
      <c r="B72" s="115"/>
      <c r="C72" s="115"/>
      <c r="D72" s="115"/>
      <c r="E72" s="116"/>
      <c r="F72" s="116"/>
      <c r="G72" s="116"/>
      <c r="H72" s="116"/>
      <c r="I72" s="117"/>
      <c r="J72" s="118"/>
      <c r="K72" s="119"/>
      <c r="L72" s="118"/>
      <c r="M72" s="119"/>
      <c r="N72" s="118"/>
      <c r="O72" s="119"/>
      <c r="P72" s="118"/>
      <c r="Q72" s="119"/>
    </row>
    <row r="73" spans="1:17" s="17" customFormat="1" ht="9" customHeight="1">
      <c r="A73" s="121" t="s">
        <v>45</v>
      </c>
      <c r="B73" s="122"/>
      <c r="C73" s="123"/>
      <c r="D73" s="124" t="s">
        <v>12</v>
      </c>
      <c r="E73" s="125" t="s">
        <v>48</v>
      </c>
      <c r="F73" s="124"/>
      <c r="G73" s="126"/>
      <c r="H73" s="127"/>
      <c r="I73" s="124" t="s">
        <v>12</v>
      </c>
      <c r="J73" s="125" t="s">
        <v>23</v>
      </c>
      <c r="K73" s="128"/>
      <c r="L73" s="125" t="s">
        <v>49</v>
      </c>
      <c r="M73" s="129"/>
      <c r="N73" s="130" t="s">
        <v>50</v>
      </c>
      <c r="O73" s="130"/>
      <c r="P73" s="131"/>
      <c r="Q73" s="132"/>
    </row>
    <row r="74" spans="1:17" s="17" customFormat="1" ht="9" customHeight="1">
      <c r="A74" s="134" t="s">
        <v>46</v>
      </c>
      <c r="B74" s="133"/>
      <c r="C74" s="135"/>
      <c r="D74" s="136">
        <v>1</v>
      </c>
      <c r="E74" s="58" t="s">
        <v>92</v>
      </c>
      <c r="F74" s="137"/>
      <c r="G74" s="58"/>
      <c r="H74" s="57"/>
      <c r="I74" s="138" t="s">
        <v>13</v>
      </c>
      <c r="J74" s="133"/>
      <c r="K74" s="139"/>
      <c r="L74" s="133"/>
      <c r="M74" s="140"/>
      <c r="N74" s="173" t="s">
        <v>53</v>
      </c>
      <c r="O74" s="141"/>
      <c r="P74" s="141"/>
      <c r="Q74" s="142"/>
    </row>
    <row r="75" spans="1:17" s="17" customFormat="1" ht="9" customHeight="1">
      <c r="A75" s="134" t="s">
        <v>51</v>
      </c>
      <c r="B75" s="133"/>
      <c r="C75" s="135"/>
      <c r="D75" s="136">
        <v>2</v>
      </c>
      <c r="E75" s="58" t="s">
        <v>93</v>
      </c>
      <c r="F75" s="137"/>
      <c r="G75" s="58"/>
      <c r="H75" s="57"/>
      <c r="I75" s="138" t="s">
        <v>14</v>
      </c>
      <c r="J75" s="133"/>
      <c r="K75" s="139"/>
      <c r="L75" s="133"/>
      <c r="M75" s="140"/>
      <c r="N75" s="143"/>
      <c r="O75" s="144"/>
      <c r="P75" s="145"/>
      <c r="Q75" s="146"/>
    </row>
    <row r="76" spans="1:17" s="17" customFormat="1" ht="9" customHeight="1">
      <c r="A76" s="147" t="s">
        <v>52</v>
      </c>
      <c r="B76" s="145"/>
      <c r="C76" s="148"/>
      <c r="D76" s="136">
        <v>3</v>
      </c>
      <c r="E76" s="58" t="s">
        <v>94</v>
      </c>
      <c r="F76" s="137"/>
      <c r="G76" s="58"/>
      <c r="H76" s="57"/>
      <c r="I76" s="138" t="s">
        <v>15</v>
      </c>
      <c r="J76" s="133"/>
      <c r="K76" s="139"/>
      <c r="L76" s="133"/>
      <c r="M76" s="140"/>
      <c r="N76" s="173" t="s">
        <v>54</v>
      </c>
      <c r="O76" s="141"/>
      <c r="P76" s="141"/>
      <c r="Q76" s="142"/>
    </row>
    <row r="77" spans="1:17" s="17" customFormat="1" ht="9" customHeight="1">
      <c r="A77" s="149"/>
      <c r="B77" s="79"/>
      <c r="C77" s="150"/>
      <c r="D77" s="136">
        <v>4</v>
      </c>
      <c r="E77" s="58" t="s">
        <v>95</v>
      </c>
      <c r="F77" s="137"/>
      <c r="G77" s="58"/>
      <c r="H77" s="57"/>
      <c r="I77" s="138" t="s">
        <v>16</v>
      </c>
      <c r="J77" s="133"/>
      <c r="K77" s="139"/>
      <c r="L77" s="133"/>
      <c r="M77" s="140"/>
      <c r="N77" s="133"/>
      <c r="O77" s="139"/>
      <c r="P77" s="133"/>
      <c r="Q77" s="140"/>
    </row>
    <row r="78" spans="1:17" s="17" customFormat="1" ht="9" customHeight="1">
      <c r="A78" s="151" t="s">
        <v>47</v>
      </c>
      <c r="B78" s="152"/>
      <c r="C78" s="153"/>
      <c r="D78" s="136">
        <v>5</v>
      </c>
      <c r="E78" s="58" t="s">
        <v>96</v>
      </c>
      <c r="F78" s="137"/>
      <c r="G78" s="58"/>
      <c r="H78" s="57"/>
      <c r="I78" s="138" t="s">
        <v>17</v>
      </c>
      <c r="J78" s="133"/>
      <c r="K78" s="139"/>
      <c r="L78" s="133"/>
      <c r="M78" s="140"/>
      <c r="N78" s="145"/>
      <c r="O78" s="144"/>
      <c r="P78" s="145"/>
      <c r="Q78" s="146"/>
    </row>
    <row r="79" spans="1:17" s="17" customFormat="1" ht="9" customHeight="1">
      <c r="A79" s="134" t="s">
        <v>46</v>
      </c>
      <c r="B79" s="133"/>
      <c r="C79" s="135"/>
      <c r="D79" s="136">
        <v>6</v>
      </c>
      <c r="E79" s="58" t="s">
        <v>97</v>
      </c>
      <c r="F79" s="137"/>
      <c r="G79" s="58"/>
      <c r="H79" s="57"/>
      <c r="I79" s="138" t="s">
        <v>18</v>
      </c>
      <c r="J79" s="133"/>
      <c r="K79" s="139"/>
      <c r="L79" s="133"/>
      <c r="M79" s="140"/>
      <c r="N79" s="173" t="s">
        <v>55</v>
      </c>
      <c r="O79" s="141"/>
      <c r="P79" s="141"/>
      <c r="Q79" s="142"/>
    </row>
    <row r="80" spans="1:17" ht="12.75">
      <c r="A80" s="134" t="s">
        <v>19</v>
      </c>
      <c r="B80" s="133"/>
      <c r="C80" s="154"/>
      <c r="D80" s="136">
        <v>7</v>
      </c>
      <c r="E80" s="58" t="s">
        <v>98</v>
      </c>
      <c r="F80" s="137"/>
      <c r="G80" s="58"/>
      <c r="H80" s="57"/>
      <c r="I80" s="138" t="s">
        <v>20</v>
      </c>
      <c r="J80" s="133"/>
      <c r="K80" s="139"/>
      <c r="L80" s="133"/>
      <c r="M80" s="140"/>
      <c r="N80" s="133"/>
      <c r="O80" s="139"/>
      <c r="P80" s="133"/>
      <c r="Q80" s="140"/>
    </row>
    <row r="81" spans="1:17" ht="12.75">
      <c r="A81" s="147" t="s">
        <v>21</v>
      </c>
      <c r="B81" s="145"/>
      <c r="C81" s="155"/>
      <c r="D81" s="156">
        <v>8</v>
      </c>
      <c r="E81" s="157" t="s">
        <v>99</v>
      </c>
      <c r="F81" s="158"/>
      <c r="G81" s="157"/>
      <c r="H81" s="159"/>
      <c r="I81" s="160" t="s">
        <v>22</v>
      </c>
      <c r="J81" s="145"/>
      <c r="K81" s="144"/>
      <c r="L81" s="145"/>
      <c r="M81" s="146"/>
      <c r="N81" s="145">
        <f>Q6</f>
        <v>0</v>
      </c>
      <c r="O81" s="144"/>
      <c r="P81" s="145"/>
      <c r="Q81" s="161">
        <f>MIN(8,'[1]Boys Si Main Draw Prep'!R7)</f>
        <v>8</v>
      </c>
    </row>
  </sheetData>
  <sheetProtection/>
  <mergeCells count="1">
    <mergeCell ref="A4:C4"/>
  </mergeCells>
  <conditionalFormatting sqref="G41 G43 G9 G11 G13 G15 G17 G19 G21 G25 G45 G47 G49 G51 G53 G55 G23 G27 G29 G31 G33 G35 G37 G39 G57 G59 G61 G63 G65 G67 G69 G71">
    <cfRule type="expression" priority="1" dxfId="1" stopIfTrue="1">
      <formula>AND($D9&lt;9,$C9&gt;0)</formula>
    </cfRule>
  </conditionalFormatting>
  <conditionalFormatting sqref="H10 H42 H18 L16 H22 L32 H26 H50 L48 H54 H34 H46 H38 H14 L64 H30 J20 J28 J36 J44 J52 J60 J68 J12 H58 H66 H70 H62 N24 N41 N56">
    <cfRule type="expression" priority="2" dxfId="7" stopIfTrue="1">
      <formula>AND($N$1="CU",H10="Umpire")</formula>
    </cfRule>
    <cfRule type="expression" priority="3" dxfId="6" stopIfTrue="1">
      <formula>AND($N$1="CU",H10&lt;&gt;"Umpire",I10&lt;&gt;"")</formula>
    </cfRule>
    <cfRule type="expression" priority="4" dxfId="5" stopIfTrue="1">
      <formula>AND($N$1="CU",H10&lt;&gt;"Umpire")</formula>
    </cfRule>
  </conditionalFormatting>
  <conditionalFormatting sqref="D69 D67 D65 D15 D63 D17 D19 D23 D21 D25 D27 D29 D31 D33 D35 D39 D37 D41 D43 D45 D49 D51 D47 D53 D55 D57 D59 D61 D71">
    <cfRule type="expression" priority="5" dxfId="8" stopIfTrue="1">
      <formula>AND($D15&lt;9,$C15&gt;0)</formula>
    </cfRule>
  </conditionalFormatting>
  <conditionalFormatting sqref="L12 L20 L28 L36 L44 L52 L60 L68 N16 N32 N48 N64 P24 P56 J10 J14 J18 J22 J70 J30 J34 J38 J42 J46 J50 J54 J58 J62 J66">
    <cfRule type="expression" priority="6" dxfId="1" stopIfTrue="1">
      <formula>I10="as"</formula>
    </cfRule>
    <cfRule type="expression" priority="7" dxfId="1" stopIfTrue="1">
      <formula>I10="bs"</formula>
    </cfRule>
  </conditionalFormatting>
  <conditionalFormatting sqref="P40">
    <cfRule type="expression" priority="11" dxfId="1" stopIfTrue="1">
      <formula>O41="as"</formula>
    </cfRule>
    <cfRule type="expression" priority="12" dxfId="1" stopIfTrue="1">
      <formula>O41="bs"</formula>
    </cfRule>
  </conditionalFormatting>
  <conditionalFormatting sqref="D9 D11 D13">
    <cfRule type="expression" priority="13" dxfId="8" stopIfTrue="1">
      <formula>$D9&lt;9</formula>
    </cfRule>
  </conditionalFormatting>
  <conditionalFormatting sqref="B9 B11 B13 B15 B17 B19 B21 B23 B25 B27 B29 B31 B33 B35 B37 B39 B41 B43 B45 B47 B49 B51 B53 B55 B57 B59 B61 B63 B65 B67 B69 B71">
    <cfRule type="cellIs" priority="8" dxfId="43" operator="equal" stopIfTrue="1">
      <formula>"QA"</formula>
    </cfRule>
    <cfRule type="cellIs" priority="9" dxfId="43" operator="equal" stopIfTrue="1">
      <formula>"DA"</formula>
    </cfRule>
  </conditionalFormatting>
  <conditionalFormatting sqref="I10 I14 I18 I22 I26 I30 I34 I38 I42 I46 I50 I54 I58 I62 I66 I70 K68 K60 K52 K44 K36 K28 K20 K12 M16 M32 M48 M64 Q81 O56 O41 O24">
    <cfRule type="expression" priority="10" dxfId="0" stopIfTrue="1">
      <formula>$N$1="CU"</formula>
    </cfRule>
  </conditionalFormatting>
  <dataValidations count="2">
    <dataValidation type="list" allowBlank="1" showInputMessage="1" sqref="H10 H26 H14 H30 H18 H42 H22 H46 H50 H54 H34 H38 H58 H62 H66 H70 J68 J60 J52 J44 J36 J28 J20 J12 L16 L32 L48 L64">
      <formula1>$T$7:$T$16</formula1>
    </dataValidation>
    <dataValidation type="list" allowBlank="1" showInputMessage="1" sqref="N56 N41 N24">
      <formula1>$U$8:$U$17</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2004 v1.2</dc:title>
  <dc:subject>Forms for ITF Junior Circuit events</dc:subject>
  <dc:creator>Anders Wennberg</dc:creator>
  <cp:keywords/>
  <dc:description>Copyright © ITF Limited, trading as the International Tennis Federation, 2004.
All rights reserved. Reproduction of this work in whole or in part, without the prior permission of the ITF is prohibited.</dc:description>
  <cp:lastModifiedBy>Vacharidis</cp:lastModifiedBy>
  <cp:lastPrinted>2009-09-04T07:42:50Z</cp:lastPrinted>
  <dcterms:created xsi:type="dcterms:W3CDTF">1998-01-18T23:10:02Z</dcterms:created>
  <dcterms:modified xsi:type="dcterms:W3CDTF">2010-04-26T05:45:02Z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